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mikem\Downloads\"/>
    </mc:Choice>
  </mc:AlternateContent>
  <xr:revisionPtr revIDLastSave="0" documentId="13_ncr:1_{DB9422D3-1FF9-4DB3-88F5-ABD43A5FDDE2}" xr6:coauthVersionLast="47" xr6:coauthVersionMax="47" xr10:uidLastSave="{00000000-0000-0000-0000-000000000000}"/>
  <bookViews>
    <workbookView xWindow="-110" yWindow="-110" windowWidth="25820" windowHeight="14020" xr2:uid="{00000000-000D-0000-FFFF-FFFF00000000}"/>
  </bookViews>
  <sheets>
    <sheet name="Dokument" sheetId="3" r:id="rId1"/>
    <sheet name="Funktionen" sheetId="2" state="hidden" r:id="rId2"/>
    <sheet name="Vertiefungen" sheetId="1" state="hidden" r:id="rId3"/>
  </sheets>
  <definedNames>
    <definedName name="AdapDyna">Vertiefungen!$B$7:$B$9</definedName>
    <definedName name="AdapEtit">Vertiefungen!$B$19</definedName>
    <definedName name="AdapMaschinenbau">Vertiefungen!$B$17</definedName>
    <definedName name="AdapMikro">Vertiefungen!$B$4:$B$5</definedName>
    <definedName name="AeroDyna">Vertiefungen!$H$7:$H$9</definedName>
    <definedName name="AeroMikro">Vertiefungen!$H$4:$H$5</definedName>
    <definedName name="AllDyna">Vertiefungen!$N$7:$N$9</definedName>
    <definedName name="AllMikro">Vertiefungen!$N$4:$N$5</definedName>
    <definedName name="AMDyna">Vertiefungen!$T$7:$T$9</definedName>
    <definedName name="AMMaschinenbau">Vertiefungen!$T$17</definedName>
    <definedName name="AMMikro">Vertiefungen!$T$4:$T$5</definedName>
    <definedName name="Bitte_Semester_auswählen">Funktionen!$B$21:$B$36</definedName>
    <definedName name="_xlnm.Print_Area" localSheetId="0">Dokument!$A$1:$N$98</definedName>
    <definedName name="ESDyna">Vertiefungen!$Z$7</definedName>
    <definedName name="ESEtit">Vertiefungen!$Z$19</definedName>
    <definedName name="ESMikro">Vertiefungen!$Z$4:$Z$5</definedName>
    <definedName name="Etit1">Dokument!#REF!</definedName>
    <definedName name="Etit2">Dokument!#REF!</definedName>
    <definedName name="FluidDyna">Vertiefungen!$AF$7:$AF$9</definedName>
    <definedName name="FluidMikro">Vertiefungen!$AF$4:$AF$5</definedName>
    <definedName name="Maschinenbau2">Dokument!#REF!</definedName>
    <definedName name="MDDyna">Vertiefungen!$AL$7:$AL$9</definedName>
    <definedName name="MDMikro">Vertiefungen!$AL$4:$AL$5</definedName>
    <definedName name="MSDyna">Vertiefungen!$AR$7</definedName>
    <definedName name="MSEtit">Vertiefungen!$AR$19</definedName>
    <definedName name="MSMikro">Vertiefungen!$AR$5</definedName>
    <definedName name="RobotikDyna">Vertiefungen!$BD$7:$BD$9</definedName>
    <definedName name="RobotikMikro">Vertiefungen!$BD$4:$BD$5</definedName>
    <definedName name="SaCDyna">Vertiefungen!$AX$7</definedName>
    <definedName name="SaCErsatzEins">Vertiefungen!$AX$19:$AX$20</definedName>
    <definedName name="SaCErsatzZwei">Vertiefungen!$AX$21:$AX$22</definedName>
    <definedName name="SaCMaschinenbau">Vertiefungen!$AX$17:$AX$18</definedName>
    <definedName name="SaCMikro">Vertiefungen!$AX$5</definedName>
    <definedName name="Semester">Funktionen!$B$21:$B$36</definedName>
    <definedName name="Systemdynamik_und_Regelungstechnik_III">Dokument!$B$23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3" l="1"/>
  <c r="G21" i="3" l="1"/>
  <c r="M72" i="3"/>
  <c r="H73" i="3" s="1"/>
  <c r="N72" i="3"/>
  <c r="I80" i="3"/>
  <c r="H80" i="3"/>
  <c r="L72" i="3"/>
  <c r="K72" i="3"/>
  <c r="J72" i="3"/>
  <c r="I72" i="3"/>
  <c r="H72" i="3"/>
  <c r="H28" i="3"/>
  <c r="I84" i="3"/>
  <c r="N80" i="3"/>
  <c r="L80" i="3"/>
  <c r="M80" i="3"/>
  <c r="K80" i="3"/>
  <c r="J80" i="3"/>
  <c r="G23" i="3"/>
  <c r="F23" i="3"/>
  <c r="E23" i="3"/>
  <c r="D23" i="3"/>
  <c r="C23" i="3"/>
  <c r="C21" i="3"/>
  <c r="C19" i="3"/>
  <c r="H84" i="3" l="1"/>
  <c r="E21" i="3"/>
  <c r="D21" i="3"/>
  <c r="I28" i="3" l="1"/>
  <c r="J28" i="3"/>
  <c r="K28" i="3"/>
  <c r="L28" i="3"/>
  <c r="M28" i="3"/>
  <c r="N28" i="3"/>
  <c r="F21" i="3"/>
  <c r="B18" i="2"/>
  <c r="B17" i="2"/>
  <c r="B14" i="2"/>
  <c r="B15" i="2"/>
  <c r="B16" i="2"/>
  <c r="N84" i="3" l="1"/>
  <c r="H81" i="3"/>
  <c r="J84" i="3"/>
  <c r="K84" i="3"/>
  <c r="L84" i="3"/>
  <c r="M84" i="3"/>
  <c r="D19" i="3"/>
  <c r="G19" i="3"/>
  <c r="F19" i="3"/>
  <c r="E19" i="3"/>
  <c r="H85" i="3" l="1"/>
  <c r="H29" i="3"/>
</calcChain>
</file>

<file path=xl/sharedStrings.xml><?xml version="1.0" encoding="utf-8"?>
<sst xmlns="http://schemas.openxmlformats.org/spreadsheetml/2006/main" count="736" uniqueCount="212">
  <si>
    <t>1. Grundlagen</t>
  </si>
  <si>
    <t>Aerospace Mechatronics</t>
  </si>
  <si>
    <t>Adaptronik</t>
  </si>
  <si>
    <t>Allgemeine Mechatronik</t>
  </si>
  <si>
    <t>Automotive Mechatronics</t>
  </si>
  <si>
    <t>Eingebettete Systeme</t>
  </si>
  <si>
    <t>Fluidsysteme</t>
  </si>
  <si>
    <t>Mechatronic Drives</t>
  </si>
  <si>
    <t>Micromechatronic Systems</t>
  </si>
  <si>
    <t>Simulation and Control of Mechatronic Systems</t>
  </si>
  <si>
    <t>Dozent</t>
  </si>
  <si>
    <t>Prof. Melz</t>
  </si>
  <si>
    <t>1.1 Mikrotechnische Systeme</t>
  </si>
  <si>
    <t>Elektromechanische Systeme 1</t>
  </si>
  <si>
    <t>1.2 Dynamische Systeme</t>
  </si>
  <si>
    <t>Mikrosystemtechnik</t>
  </si>
  <si>
    <t>Systemdynamik und Regelungstechnik III</t>
  </si>
  <si>
    <t>1.3 Weitere Grundlagen</t>
  </si>
  <si>
    <t>Werkzeuge und Methoden der Produktentwicklung</t>
  </si>
  <si>
    <t>Echtzeitanw. und Komm. mit Microcontrollern und prog. Logikbausteinen</t>
  </si>
  <si>
    <t>Systemdynamik und Regelungstechnik II</t>
  </si>
  <si>
    <t>Modellbildung und Simulation</t>
  </si>
  <si>
    <t>2.1.1 Maschinenbau</t>
  </si>
  <si>
    <t>Grundlagen der Adaptronik</t>
  </si>
  <si>
    <t>Leichtbau 1</t>
  </si>
  <si>
    <t>2.1.2 ETiT</t>
  </si>
  <si>
    <t>Identifikation dynamischer Systeme</t>
  </si>
  <si>
    <t>2.2.1 ADP und Seminare</t>
  </si>
  <si>
    <t>2.2.2 Praktika</t>
  </si>
  <si>
    <t>2.2.3 Informatik, Ingenieur- und Naturwissenschaften</t>
  </si>
  <si>
    <t>3. Studium Generale</t>
  </si>
  <si>
    <t>4. Master Thesis</t>
  </si>
  <si>
    <t>Mechatronik und Assistenzsysteme im Automobil</t>
  </si>
  <si>
    <t>Mechatronische Systemtechnik II</t>
  </si>
  <si>
    <t>Rechnersysteme II</t>
  </si>
  <si>
    <t>Elektromechanische Systeme I</t>
  </si>
  <si>
    <t>Technische Fluidsysteme. Hier ein Ersatzmodul wählen (siehe Studienplan)</t>
  </si>
  <si>
    <t>Maschinendynamik</t>
  </si>
  <si>
    <t>Digitale Regelungssysteme II</t>
  </si>
  <si>
    <t>Mehrgrößenreglerentwurf im Zustandsraum</t>
  </si>
  <si>
    <t>Prof. Klingauf</t>
  </si>
  <si>
    <t>Prof. Findeisen</t>
  </si>
  <si>
    <t>Prof. Rinderknecht</t>
  </si>
  <si>
    <t>Prof. Hochberger</t>
  </si>
  <si>
    <t>Prof. Pelz</t>
  </si>
  <si>
    <t>Prof. Binder</t>
  </si>
  <si>
    <t>Prof. Kupnik</t>
  </si>
  <si>
    <t>18-kn-1050</t>
  </si>
  <si>
    <t>Vorlesung</t>
  </si>
  <si>
    <t>WS</t>
  </si>
  <si>
    <t>18-bu-2010</t>
  </si>
  <si>
    <t>18-ad-2010</t>
  </si>
  <si>
    <t>16-05-5080</t>
  </si>
  <si>
    <t>18-gt-2040</t>
  </si>
  <si>
    <t>SoSe</t>
  </si>
  <si>
    <t>18-ad-1010</t>
  </si>
  <si>
    <t>18-ko-2020</t>
  </si>
  <si>
    <t>18-ko-2010</t>
  </si>
  <si>
    <t>16-26-5030</t>
  </si>
  <si>
    <t>16-12-5040</t>
  </si>
  <si>
    <t>18-ko-2040</t>
  </si>
  <si>
    <t>16-27-5040</t>
  </si>
  <si>
    <t>16-24-5030</t>
  </si>
  <si>
    <t>18-hb-2030</t>
  </si>
  <si>
    <t>16-10-5180</t>
  </si>
  <si>
    <t>16-98-4094</t>
  </si>
  <si>
    <t>18-ko-2030</t>
  </si>
  <si>
    <t>18-ko-2050</t>
  </si>
  <si>
    <t>SaCMaschinenbau</t>
  </si>
  <si>
    <t>Vertiefungen</t>
  </si>
  <si>
    <t>Anrede</t>
  </si>
  <si>
    <t>Herr/Frau (Nichtzutreffendes streichen)</t>
  </si>
  <si>
    <t>Matrikelnummer</t>
  </si>
  <si>
    <t>Matrikel Nummer eintragen</t>
  </si>
  <si>
    <t>Vorname</t>
  </si>
  <si>
    <t>Vorname eintragen</t>
  </si>
  <si>
    <t>Telefon</t>
  </si>
  <si>
    <t>Telefonnummer eintragen</t>
  </si>
  <si>
    <t>Mentor</t>
  </si>
  <si>
    <t>Nachname</t>
  </si>
  <si>
    <t>Nachname eintragen</t>
  </si>
  <si>
    <t>E-Mail</t>
  </si>
  <si>
    <t>E-Mail eintragen</t>
  </si>
  <si>
    <t>Genehmigt</t>
  </si>
  <si>
    <t>(Unterschrift des Mentors)</t>
  </si>
  <si>
    <t>Name der Lehrveranstaltung</t>
  </si>
  <si>
    <t>TuCan Nr.</t>
  </si>
  <si>
    <t>Typ</t>
  </si>
  <si>
    <t>Turnus</t>
  </si>
  <si>
    <t>Fachbereich</t>
  </si>
  <si>
    <t>Credits</t>
  </si>
  <si>
    <t>Bitte Semester auswählen</t>
  </si>
  <si>
    <t>1.2) Dynamische Systeme (min. 4 CP; max. 6 CP)</t>
  </si>
  <si>
    <t>2.2.2 Praktika (max. 1 Modul)</t>
  </si>
  <si>
    <t>4. Master-Thesis (30 CP)</t>
  </si>
  <si>
    <t>Anleitung für Studierende:</t>
  </si>
  <si>
    <t>Anleitung für den Mentor:</t>
  </si>
  <si>
    <t>1. Modul</t>
  </si>
  <si>
    <t>AdapMikro</t>
  </si>
  <si>
    <t>AeroMikro</t>
  </si>
  <si>
    <t>AdapDyna</t>
  </si>
  <si>
    <t>AeroDyna</t>
  </si>
  <si>
    <t>Mikrotechnische Systeme</t>
  </si>
  <si>
    <t>Dynamische Systeme</t>
  </si>
  <si>
    <t>AllMikro</t>
  </si>
  <si>
    <t>AllDyna</t>
  </si>
  <si>
    <t>AMMikro</t>
  </si>
  <si>
    <t>AMDyna</t>
  </si>
  <si>
    <t>ESMikro</t>
  </si>
  <si>
    <t>ESDyna</t>
  </si>
  <si>
    <t>FluidMikro</t>
  </si>
  <si>
    <t>FluidDyna</t>
  </si>
  <si>
    <t>MDMikro</t>
  </si>
  <si>
    <t>MDDyna</t>
  </si>
  <si>
    <t>MSMikro</t>
  </si>
  <si>
    <t>MSDyna</t>
  </si>
  <si>
    <t>SaCMikro</t>
  </si>
  <si>
    <t>SaCDyna</t>
  </si>
  <si>
    <t>Ausgewählte Dropdown-Listen</t>
  </si>
  <si>
    <t>Liste der Semester</t>
  </si>
  <si>
    <t>WiSe 22/23</t>
  </si>
  <si>
    <t>SoSe 23</t>
  </si>
  <si>
    <t>WiSe 23/24</t>
  </si>
  <si>
    <t>SoSe 24</t>
  </si>
  <si>
    <t>WiSe 24/25</t>
  </si>
  <si>
    <t>SoSe 25</t>
  </si>
  <si>
    <t>WiSe 25/26</t>
  </si>
  <si>
    <t>SoSe 26</t>
  </si>
  <si>
    <t>WiSe 26/27</t>
  </si>
  <si>
    <t>SoSe 27</t>
  </si>
  <si>
    <t>Bereits belegt</t>
  </si>
  <si>
    <t>Sonder-kombi-nation</t>
  </si>
  <si>
    <t>Auflagen: Alle hier eingetragenen Module sind zu belegen.</t>
  </si>
  <si>
    <t>Summe Grundlagen</t>
  </si>
  <si>
    <t>Summe Wahlfächer</t>
  </si>
  <si>
    <t>Summe Studium Generale</t>
  </si>
  <si>
    <t>Genau 30 CP</t>
  </si>
  <si>
    <t>Titel der Thesis eintragen</t>
  </si>
  <si>
    <t>Summe Gesamt</t>
  </si>
  <si>
    <t>Robotik</t>
  </si>
  <si>
    <t>Prof. Dr. Oskar von Stryk</t>
  </si>
  <si>
    <t>RobotikMikro</t>
  </si>
  <si>
    <t>RobotikDyna</t>
  </si>
  <si>
    <t>Robuste Regelung</t>
  </si>
  <si>
    <t>18-ko-2140</t>
  </si>
  <si>
    <t>Regelung verteilter cyberphysische Systeme</t>
  </si>
  <si>
    <t>18-fi-2020</t>
  </si>
  <si>
    <t>SaCErsatzEins</t>
  </si>
  <si>
    <t>SaCErsatzZwei</t>
  </si>
  <si>
    <t>AdapEtit</t>
  </si>
  <si>
    <t>Maschinenbau</t>
  </si>
  <si>
    <t>Etit</t>
  </si>
  <si>
    <t>ESEtit</t>
  </si>
  <si>
    <t>MSEtit</t>
  </si>
  <si>
    <t>Etit2</t>
  </si>
  <si>
    <t>Maschinenbau2</t>
  </si>
  <si>
    <t>Etit1</t>
  </si>
  <si>
    <t>WiSe 20/21</t>
  </si>
  <si>
    <t>SoSe 21</t>
  </si>
  <si>
    <t>WiSe 21/22</t>
  </si>
  <si>
    <t>SoSe 22</t>
  </si>
  <si>
    <t>Mindestens 120 CP gesamt für den Master</t>
  </si>
  <si>
    <t>Digitale Regelungssysteme I</t>
  </si>
  <si>
    <t>Optimal and Predictive Control</t>
  </si>
  <si>
    <t>18-fi-2010</t>
  </si>
  <si>
    <t xml:space="preserve">Regelung Verteilter Cyberphysischer Systeme </t>
  </si>
  <si>
    <t>1.1) Mechatronische Grundlagen (min. 4 CP; max. 5 CP)</t>
  </si>
  <si>
    <t>1. Grundlagen (min. 29 CP; max. 32 CP)</t>
  </si>
  <si>
    <t>1.4) Allgemeine Grundlagen (15 CP)</t>
  </si>
  <si>
    <t>1.3) Machine Learning (6 CP)</t>
  </si>
  <si>
    <t>Spezialisierung</t>
  </si>
  <si>
    <t>Machine Learning Applications</t>
  </si>
  <si>
    <t>Maschinelles Lernen für Mechatronische und Dynamische Systeme</t>
  </si>
  <si>
    <t>16-98-4174</t>
  </si>
  <si>
    <t>18-fi-2060</t>
  </si>
  <si>
    <t>Alle Module sind zu belegen</t>
  </si>
  <si>
    <t>Echtzeitanwendungen und Kommunikation mit Microcontrollern und programmierbaren Logikbausteinen</t>
  </si>
  <si>
    <t xml:space="preserve">Modelbildung, Simulation und Optimierung </t>
  </si>
  <si>
    <t xml:space="preserve">Werkzeuge und Methoden der Produktentwicklung </t>
  </si>
  <si>
    <t>18-fi-2030</t>
  </si>
  <si>
    <t>6 bis 12 Cp</t>
  </si>
  <si>
    <t>2. Schwerpunkte Mechatronik (min. 36 CP) Modulabwahl nach §30(5)</t>
  </si>
  <si>
    <t xml:space="preserve">2.1 Wahlbereich (ohne ADP, Seminare und Praktika; min. 18 CP; offener Bereich; ausgewählte Module der FB 16, 18, 20 sowie bestimmte Module anderer FBs) </t>
  </si>
  <si>
    <t>2.1.2 Elektrotechnik und Informationstechnik</t>
  </si>
  <si>
    <t>2.1.3 Informatik</t>
  </si>
  <si>
    <t>2.1.4 Sonstige</t>
  </si>
  <si>
    <t>2.2 ADP, Seminare und Praktika</t>
  </si>
  <si>
    <t>2.2.1 ADP und Seminare (min. 2 Module; aus zwei verschiedenen Fachbereichen muss min. ein ADP oder Seminar gewählt werden.)</t>
  </si>
  <si>
    <t>2.2.1.1 Maschinenbau</t>
  </si>
  <si>
    <t>2.2.1.2 Elektrotechnik und Informationstechnik</t>
  </si>
  <si>
    <t>2.2.1.3 Informatik</t>
  </si>
  <si>
    <t>3. Studium Generale (min. 6; max. 12 CP) [Modulwechsel nach APB § 30 Abs. 6]</t>
  </si>
  <si>
    <r>
      <rPr>
        <b/>
        <sz val="24"/>
        <color theme="1"/>
        <rFont val="Arial"/>
        <family val="2"/>
      </rPr>
      <t>Studienbereich Mechatronik</t>
    </r>
    <r>
      <rPr>
        <sz val="24"/>
        <color theme="1"/>
        <rFont val="Arial"/>
        <family val="2"/>
      </rPr>
      <t xml:space="preserve"> - Studienplanung MSc Mechatronik (PO2023)</t>
    </r>
  </si>
  <si>
    <t>2.2.2.1 Maschinenbau</t>
  </si>
  <si>
    <t>2.2.2.2 Elektrotechnik und Informationstechnik</t>
  </si>
  <si>
    <t>2.2.2.3 Sonstige</t>
  </si>
  <si>
    <t>WiSe 27/28</t>
  </si>
  <si>
    <t>SoSe 28</t>
  </si>
  <si>
    <t>WiSe 28/29</t>
  </si>
  <si>
    <t>SoSe 29</t>
  </si>
  <si>
    <t>WiSe 29/30</t>
  </si>
  <si>
    <t>SoSe 30</t>
  </si>
  <si>
    <t>Füllen Sie zunächst die Angaben über Anrede, Vorname, Nachname, Matrikelnummer, Telefon und E-Mail aus.
Zutreffende Spezialisierung wählen und mit Hilfe der auf Moodle bereitgestellten Spezialisierungen MSc MEC (PO 2023) die richtigen Module unter "2. Schwerpunkte Mechatronik (min. 36 CP) Modulabwahl nach §30(5)" eintragen.
Wählen Sie nun die einzelnen Lehrveranstaltungen aus, und tragen Sie diese in die entsprechenden Zeilen ein. Tragen Sie zu jeder Lehrveranstaltung die Anzahl der Kreditpunkte in die Spalte Credits ein.
Verteilen Sie nun die Lehrveranstaltungen auf die Semester und tragen Sie im passenden Semester erneut die Anzahl der Kreditpunkte ein.
                                                                                                                                                                                                                                                                                                                                                  Schicken Sie den fertigen Studienplan an studienberatung@mechatronik.tu-darmstadt.de</t>
  </si>
  <si>
    <t>Überprüfen Sie alle Eintragungen auf gute fachliche Abfolge und Studierbarkeit.
Überprüfen Sie danach den Studienplan auf formale Richtigkeit (siehe Angaben zu Beginn jedes Unterbereiches)
Prüfen Sie eventuelle Sonderkombinationen und markieren Sie sie in der Spalte Sonderkombination.</t>
  </si>
  <si>
    <t>Spezialisierungen</t>
  </si>
  <si>
    <t>Intelligente Produktionssysteme</t>
  </si>
  <si>
    <t>Mikromechatronik</t>
  </si>
  <si>
    <t>SaC</t>
  </si>
  <si>
    <t>Embedded Systems</t>
  </si>
  <si>
    <t>Bitte Eintragen</t>
  </si>
  <si>
    <t>Profs</t>
  </si>
  <si>
    <t>Bitte Auswählen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</si>
</sst>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1"/>
      <color theme="1"/>
      <name val="Calibri"/>
      <family val="2"/>
      <scheme val="minor"/>
    </font>
    <font>
      <sz val="24"/>
      <color theme="1"/>
      <name val="Arial"/>
      <family val="2"/>
    </font>
    <font>
      <b/>
      <sz val="24"/>
      <color theme="1"/>
      <name val="Arial"/>
      <family val="2"/>
    </font>
    <font>
      <sz val="11"/>
      <color theme="1"/>
      <name val="Arial"/>
      <family val="2"/>
    </font>
    <font>
      <b/>
      <sz val="12"/>
      <color theme="1"/>
      <name val="Arial"/>
      <family val="2"/>
    </font>
    <font>
      <i/>
      <sz val="12"/>
      <color indexed="8"/>
      <name val="Arial"/>
      <family val="2"/>
    </font>
    <font>
      <sz val="12"/>
      <color theme="1"/>
      <name val="Arial"/>
      <family val="2"/>
    </font>
    <font>
      <b/>
      <sz val="12"/>
      <color indexed="8"/>
      <name val="Arial"/>
      <family val="2"/>
    </font>
    <font>
      <b/>
      <i/>
      <sz val="12"/>
      <color indexed="8"/>
      <name val="Arial"/>
      <family val="2"/>
    </font>
    <font>
      <sz val="8"/>
      <color theme="1"/>
      <name val="Arial"/>
      <family val="2"/>
    </font>
    <font>
      <b/>
      <sz val="16"/>
      <color theme="1"/>
      <name val="Arial"/>
      <family val="2"/>
    </font>
    <font>
      <sz val="14"/>
      <color theme="1"/>
      <name val="Arial"/>
      <family val="2"/>
    </font>
    <font>
      <i/>
      <sz val="16"/>
      <color theme="1"/>
      <name val="Arial"/>
      <family val="2"/>
    </font>
    <font>
      <sz val="16"/>
      <color theme="1"/>
      <name val="Arial"/>
      <family val="2"/>
    </font>
    <font>
      <sz val="10"/>
      <color theme="1"/>
      <name val="Arial"/>
      <family val="2"/>
    </font>
    <font>
      <i/>
      <sz val="11"/>
      <color theme="1"/>
      <name val="Arial"/>
      <family val="2"/>
    </font>
    <font>
      <sz val="12"/>
      <name val="Arial"/>
      <family val="2"/>
    </font>
    <font>
      <sz val="12"/>
      <name val="Charter"/>
    </font>
    <font>
      <sz val="8"/>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91">
    <xf numFmtId="0" fontId="0" fillId="0" borderId="0" xfId="0"/>
    <xf numFmtId="0" fontId="0" fillId="0" borderId="0" xfId="0" applyAlignment="1">
      <alignment wrapText="1"/>
    </xf>
    <xf numFmtId="14" fontId="0" fillId="0" borderId="0" xfId="0" quotePrefix="1" applyNumberFormat="1" applyAlignment="1">
      <alignment wrapText="1"/>
    </xf>
    <xf numFmtId="0" fontId="0" fillId="0" borderId="0" xfId="0" quotePrefix="1" applyAlignment="1">
      <alignment wrapText="1"/>
    </xf>
    <xf numFmtId="0" fontId="1" fillId="0" borderId="0" xfId="0" applyFont="1" applyAlignment="1">
      <alignment wrapText="1"/>
    </xf>
    <xf numFmtId="14" fontId="1" fillId="0" borderId="0" xfId="0" applyNumberFormat="1" applyFont="1" applyAlignment="1">
      <alignment wrapText="1"/>
    </xf>
    <xf numFmtId="0" fontId="1" fillId="0" borderId="0" xfId="0" applyFont="1" applyAlignment="1">
      <alignment horizontal="center"/>
    </xf>
    <xf numFmtId="0" fontId="4" fillId="0" borderId="0" xfId="0" applyFont="1"/>
    <xf numFmtId="49" fontId="4" fillId="0" borderId="0" xfId="0" applyNumberFormat="1" applyFont="1"/>
    <xf numFmtId="0" fontId="5" fillId="0" borderId="0" xfId="0" applyFont="1"/>
    <xf numFmtId="0" fontId="6" fillId="0" borderId="0" xfId="0" applyFont="1" applyAlignment="1">
      <alignment vertical="center" wrapText="1"/>
    </xf>
    <xf numFmtId="0" fontId="7" fillId="0" borderId="2" xfId="0" applyFont="1" applyBorder="1"/>
    <xf numFmtId="0" fontId="7" fillId="0" borderId="2" xfId="0" applyFont="1" applyBorder="1" applyAlignment="1">
      <alignment wrapText="1"/>
    </xf>
    <xf numFmtId="0" fontId="11" fillId="0" borderId="0" xfId="0" applyFont="1"/>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7" fillId="3" borderId="2" xfId="0" applyFont="1" applyFill="1" applyBorder="1"/>
    <xf numFmtId="0" fontId="15" fillId="0" borderId="2" xfId="0" applyFont="1" applyBorder="1"/>
    <xf numFmtId="0" fontId="7" fillId="0" borderId="0" xfId="0" applyFont="1"/>
    <xf numFmtId="0" fontId="17" fillId="0" borderId="14" xfId="0" applyFont="1" applyBorder="1" applyAlignment="1">
      <alignment horizontal="right" vertical="center"/>
    </xf>
    <xf numFmtId="0" fontId="17" fillId="0" borderId="12" xfId="0" applyFont="1" applyBorder="1" applyAlignment="1">
      <alignment horizontal="left" vertical="center" wrapText="1"/>
    </xf>
    <xf numFmtId="0" fontId="18" fillId="0" borderId="12" xfId="0" applyFont="1" applyBorder="1" applyAlignment="1">
      <alignment horizontal="left" vertical="center" wrapText="1"/>
    </xf>
    <xf numFmtId="0" fontId="0" fillId="0" borderId="2" xfId="0" applyBorder="1"/>
    <xf numFmtId="0" fontId="0" fillId="0" borderId="6" xfId="0" applyBorder="1"/>
    <xf numFmtId="0" fontId="0" fillId="0" borderId="7" xfId="0" applyBorder="1"/>
    <xf numFmtId="0" fontId="7" fillId="0" borderId="6" xfId="0" applyFont="1" applyBorder="1"/>
    <xf numFmtId="0" fontId="16" fillId="0" borderId="2" xfId="0" applyFont="1" applyBorder="1" applyAlignment="1">
      <alignment vertical="top" wrapText="1"/>
    </xf>
    <xf numFmtId="0" fontId="0" fillId="0" borderId="5" xfId="0" applyBorder="1"/>
    <xf numFmtId="0" fontId="1" fillId="0" borderId="0" xfId="0" applyFont="1"/>
    <xf numFmtId="0" fontId="13" fillId="5" borderId="3" xfId="0" applyFont="1" applyFill="1" applyBorder="1" applyAlignment="1">
      <alignment horizontal="left"/>
    </xf>
    <xf numFmtId="0" fontId="13" fillId="5" borderId="4" xfId="0" applyFont="1" applyFill="1" applyBorder="1" applyAlignment="1">
      <alignment horizontal="left"/>
    </xf>
    <xf numFmtId="0" fontId="13" fillId="5" borderId="5" xfId="0" applyFont="1" applyFill="1" applyBorder="1" applyAlignment="1">
      <alignment horizontal="left"/>
    </xf>
    <xf numFmtId="0" fontId="14" fillId="5" borderId="3" xfId="0" applyFont="1" applyFill="1" applyBorder="1" applyAlignment="1">
      <alignment horizontal="left"/>
    </xf>
    <xf numFmtId="0" fontId="14" fillId="5" borderId="4" xfId="0" applyFont="1" applyFill="1" applyBorder="1" applyAlignment="1">
      <alignment horizontal="left"/>
    </xf>
    <xf numFmtId="0" fontId="14" fillId="5" borderId="5" xfId="0" applyFont="1" applyFill="1" applyBorder="1" applyAlignment="1">
      <alignment horizontal="left"/>
    </xf>
    <xf numFmtId="0" fontId="13" fillId="4" borderId="2" xfId="0" applyFont="1" applyFill="1" applyBorder="1"/>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11" fillId="2" borderId="2" xfId="0" applyFont="1" applyFill="1" applyBorder="1"/>
    <xf numFmtId="0" fontId="13" fillId="4" borderId="3" xfId="0" applyFont="1" applyFill="1" applyBorder="1"/>
    <xf numFmtId="0" fontId="13" fillId="4" borderId="4" xfId="0" applyFont="1" applyFill="1" applyBorder="1"/>
    <xf numFmtId="0" fontId="13" fillId="4" borderId="5" xfId="0" applyFont="1" applyFill="1" applyBorder="1"/>
    <xf numFmtId="0" fontId="13" fillId="5" borderId="3" xfId="0" applyFont="1" applyFill="1" applyBorder="1"/>
    <xf numFmtId="0" fontId="13" fillId="5" borderId="4" xfId="0" applyFont="1" applyFill="1" applyBorder="1"/>
    <xf numFmtId="0" fontId="13" fillId="5" borderId="5" xfId="0" applyFont="1" applyFill="1" applyBorder="1"/>
    <xf numFmtId="0" fontId="13" fillId="4" borderId="3" xfId="0" applyFont="1" applyFill="1" applyBorder="1" applyAlignment="1">
      <alignment horizontal="left"/>
    </xf>
    <xf numFmtId="0" fontId="13" fillId="4" borderId="4" xfId="0" applyFont="1" applyFill="1" applyBorder="1" applyAlignment="1">
      <alignment horizontal="left"/>
    </xf>
    <xf numFmtId="0" fontId="13" fillId="4" borderId="5" xfId="0" applyFont="1" applyFill="1" applyBorder="1" applyAlignment="1">
      <alignment horizontal="left"/>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13" fillId="4" borderId="2" xfId="0" applyFont="1" applyFill="1" applyBorder="1" applyAlignment="1">
      <alignment wrapText="1"/>
    </xf>
    <xf numFmtId="0" fontId="4" fillId="4" borderId="2" xfId="0" applyFont="1" applyFill="1" applyBorder="1" applyAlignment="1">
      <alignment wrapText="1"/>
    </xf>
    <xf numFmtId="0" fontId="5" fillId="0" borderId="0" xfId="0" applyFont="1"/>
    <xf numFmtId="0" fontId="7" fillId="0" borderId="0" xfId="0" applyFont="1"/>
    <xf numFmtId="0" fontId="6" fillId="0" borderId="0" xfId="0" applyFont="1" applyAlignment="1">
      <alignment vertical="center" wrapText="1"/>
    </xf>
    <xf numFmtId="0" fontId="9" fillId="0" borderId="0" xfId="0" applyFont="1" applyAlignment="1">
      <alignment vertical="center" wrapText="1"/>
    </xf>
    <xf numFmtId="0" fontId="6" fillId="0" borderId="1" xfId="0" applyFont="1" applyBorder="1" applyAlignment="1">
      <alignment vertical="center" wrapText="1"/>
    </xf>
    <xf numFmtId="0" fontId="10" fillId="0" borderId="0" xfId="0" applyFont="1" applyAlignment="1">
      <alignment horizontal="center" vertical="top"/>
    </xf>
    <xf numFmtId="0" fontId="2" fillId="2" borderId="0" xfId="0" applyFont="1" applyFill="1"/>
    <xf numFmtId="0" fontId="8" fillId="0" borderId="0" xfId="0" applyFont="1" applyAlignment="1">
      <alignment vertical="center" wrapText="1"/>
    </xf>
    <xf numFmtId="0" fontId="16" fillId="0" borderId="0" xfId="0" applyFont="1" applyAlignment="1">
      <alignment horizontal="center" vertical="center"/>
    </xf>
    <xf numFmtId="0" fontId="4" fillId="0" borderId="0" xfId="0" applyFont="1" applyAlignment="1">
      <alignment horizontal="center" vertic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7" fillId="0" borderId="9"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7" fillId="0" borderId="1" xfId="0" applyFont="1" applyBorder="1" applyAlignment="1">
      <alignment horizontal="center"/>
    </xf>
    <xf numFmtId="0" fontId="7" fillId="0" borderId="13"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12" fillId="0" borderId="0" xfId="0" applyFont="1" applyAlignment="1">
      <alignment vertical="top" wrapText="1"/>
    </xf>
    <xf numFmtId="0" fontId="11" fillId="2" borderId="3" xfId="0" applyFont="1" applyFill="1" applyBorder="1" applyAlignment="1">
      <alignment wrapText="1"/>
    </xf>
    <xf numFmtId="0" fontId="11" fillId="2" borderId="4" xfId="0" applyFont="1" applyFill="1" applyBorder="1"/>
    <xf numFmtId="0" fontId="11" fillId="2" borderId="5" xfId="0" applyFont="1" applyFill="1" applyBorder="1"/>
    <xf numFmtId="0" fontId="11" fillId="7" borderId="3" xfId="0" applyFont="1" applyFill="1" applyBorder="1"/>
    <xf numFmtId="0" fontId="11" fillId="7" borderId="4" xfId="0" applyFont="1" applyFill="1" applyBorder="1"/>
    <xf numFmtId="0" fontId="11" fillId="7" borderId="5" xfId="0" applyFont="1" applyFill="1" applyBorder="1"/>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14" fillId="3" borderId="10" xfId="0" applyFont="1" applyFill="1" applyBorder="1"/>
    <xf numFmtId="0" fontId="1" fillId="0" borderId="0" xfId="0" applyFont="1" applyAlignment="1">
      <alignment horizontal="center"/>
    </xf>
    <xf numFmtId="0" fontId="0" fillId="0" borderId="0" xfId="0" applyAlignment="1">
      <alignment horizontal="center"/>
    </xf>
    <xf numFmtId="0" fontId="1" fillId="0" borderId="0" xfId="0" applyFont="1" applyAlignment="1">
      <alignment horizontal="center" wrapText="1"/>
    </xf>
    <xf numFmtId="0" fontId="0" fillId="0" borderId="0" xfId="0" applyAlignment="1">
      <alignment horizontal="center" wrapText="1"/>
    </xf>
  </cellXfs>
  <cellStyles count="1">
    <cellStyle name="Standard" xfId="0" builtinId="0"/>
  </cellStyles>
  <dxfs count="10">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E5ADE-4070-4539-8A84-B8CAE84CE412}">
  <dimension ref="A1:P98"/>
  <sheetViews>
    <sheetView tabSelected="1" showWhiteSpace="0" zoomScale="82" zoomScaleNormal="70" zoomScalePageLayoutView="55" workbookViewId="0">
      <selection activeCell="B12" sqref="B12"/>
    </sheetView>
  </sheetViews>
  <sheetFormatPr baseColWidth="10" defaultRowHeight="14.5"/>
  <cols>
    <col min="1" max="1" width="19.81640625" customWidth="1"/>
    <col min="2" max="2" width="59" customWidth="1"/>
    <col min="3" max="3" width="16.1796875" customWidth="1"/>
    <col min="4" max="4" width="31.26953125" customWidth="1"/>
    <col min="5" max="5" width="12.7265625" customWidth="1"/>
    <col min="6" max="6" width="14.1796875" customWidth="1"/>
    <col min="7" max="7" width="12.7265625" customWidth="1"/>
    <col min="8" max="14" width="10.7265625" customWidth="1"/>
  </cols>
  <sheetData>
    <row r="1" spans="1:14" ht="40" customHeight="1">
      <c r="A1" s="59" t="s">
        <v>192</v>
      </c>
      <c r="B1" s="59"/>
      <c r="C1" s="59"/>
      <c r="D1" s="59"/>
      <c r="E1" s="59"/>
      <c r="F1" s="59"/>
      <c r="G1" s="59"/>
      <c r="H1" s="59"/>
      <c r="I1" s="59"/>
      <c r="J1" s="59"/>
      <c r="K1" s="59"/>
      <c r="L1" s="59"/>
      <c r="M1" s="59"/>
      <c r="N1" s="59"/>
    </row>
    <row r="2" spans="1:14" ht="15.75" customHeight="1">
      <c r="A2" s="7"/>
      <c r="B2" s="7"/>
      <c r="C2" s="8"/>
      <c r="D2" s="7"/>
      <c r="E2" s="7"/>
      <c r="F2" s="7"/>
      <c r="G2" s="7"/>
      <c r="H2" s="7"/>
      <c r="I2" s="7"/>
      <c r="J2" s="7"/>
      <c r="K2" s="7"/>
      <c r="L2" s="7"/>
      <c r="M2" s="7"/>
      <c r="N2" s="7"/>
    </row>
    <row r="3" spans="1:14" ht="30" customHeight="1">
      <c r="A3" s="9" t="s">
        <v>70</v>
      </c>
      <c r="B3" s="10" t="s">
        <v>71</v>
      </c>
      <c r="C3" s="53" t="s">
        <v>72</v>
      </c>
      <c r="D3" s="54"/>
      <c r="E3" s="55" t="s">
        <v>73</v>
      </c>
      <c r="F3" s="55"/>
      <c r="G3" s="55"/>
      <c r="H3" s="60" t="s">
        <v>170</v>
      </c>
      <c r="I3" s="60"/>
      <c r="J3" s="60"/>
      <c r="K3" s="61" t="s">
        <v>211</v>
      </c>
      <c r="L3" s="62"/>
      <c r="M3" s="62"/>
      <c r="N3" s="62"/>
    </row>
    <row r="4" spans="1:14" ht="30" customHeight="1">
      <c r="A4" s="9" t="s">
        <v>74</v>
      </c>
      <c r="B4" s="10" t="s">
        <v>75</v>
      </c>
      <c r="C4" s="53" t="s">
        <v>76</v>
      </c>
      <c r="D4" s="54"/>
      <c r="E4" s="55" t="s">
        <v>77</v>
      </c>
      <c r="F4" s="55"/>
      <c r="G4" s="55"/>
      <c r="H4" s="56" t="s">
        <v>78</v>
      </c>
      <c r="I4" s="56"/>
      <c r="J4" s="56"/>
      <c r="K4" s="61" t="str">
        <f>IF(K3 = Funktionen!D31," ",VLOOKUP(K3,Funktionen!D20:E31,2,FALSE))</f>
        <v xml:space="preserve"> </v>
      </c>
      <c r="L4" s="62"/>
      <c r="M4" s="62"/>
      <c r="N4" s="62"/>
    </row>
    <row r="5" spans="1:14" ht="30" customHeight="1">
      <c r="A5" s="9" t="s">
        <v>79</v>
      </c>
      <c r="B5" s="10" t="s">
        <v>80</v>
      </c>
      <c r="C5" s="53" t="s">
        <v>81</v>
      </c>
      <c r="D5" s="54"/>
      <c r="E5" s="55" t="s">
        <v>82</v>
      </c>
      <c r="F5" s="55"/>
      <c r="G5" s="55"/>
      <c r="H5" s="56" t="s">
        <v>83</v>
      </c>
      <c r="I5" s="56"/>
      <c r="J5" s="56"/>
      <c r="K5" s="57"/>
      <c r="L5" s="57"/>
      <c r="M5" s="57"/>
      <c r="N5" s="57"/>
    </row>
    <row r="6" spans="1:14" ht="15" customHeight="1">
      <c r="A6" s="7"/>
      <c r="B6" s="7"/>
      <c r="C6" s="8"/>
      <c r="D6" s="7"/>
      <c r="E6" s="7"/>
      <c r="F6" s="7"/>
      <c r="G6" s="7"/>
      <c r="H6" s="7"/>
      <c r="I6" s="7"/>
      <c r="J6" s="7"/>
      <c r="K6" s="58" t="s">
        <v>84</v>
      </c>
      <c r="L6" s="58"/>
      <c r="M6" s="58"/>
      <c r="N6" s="58"/>
    </row>
    <row r="7" spans="1:14" ht="15" customHeight="1">
      <c r="A7" s="7"/>
      <c r="B7" s="7"/>
      <c r="C7" s="8"/>
      <c r="D7" s="7"/>
      <c r="E7" s="7"/>
      <c r="F7" s="7"/>
      <c r="G7" s="7"/>
      <c r="H7" s="7"/>
      <c r="I7" s="7"/>
      <c r="J7" s="7"/>
      <c r="K7" s="7"/>
      <c r="L7" s="7"/>
      <c r="M7" s="7"/>
      <c r="N7" s="7"/>
    </row>
    <row r="8" spans="1:14" ht="15" customHeight="1">
      <c r="A8" s="7"/>
      <c r="B8" s="7"/>
      <c r="C8" s="8"/>
      <c r="D8" s="7"/>
      <c r="E8" s="7"/>
      <c r="F8" s="7"/>
      <c r="G8" s="7"/>
      <c r="H8" s="7"/>
      <c r="I8" s="7"/>
      <c r="J8" s="7"/>
      <c r="K8" s="7"/>
      <c r="L8" s="7"/>
      <c r="M8" s="7"/>
      <c r="N8" s="7"/>
    </row>
    <row r="9" spans="1:14" ht="37.5">
      <c r="A9" s="14"/>
      <c r="B9" s="14" t="s">
        <v>85</v>
      </c>
      <c r="C9" s="14" t="s">
        <v>86</v>
      </c>
      <c r="D9" s="14" t="s">
        <v>87</v>
      </c>
      <c r="E9" s="14" t="s">
        <v>88</v>
      </c>
      <c r="F9" s="14" t="s">
        <v>89</v>
      </c>
      <c r="G9" s="14" t="s">
        <v>90</v>
      </c>
      <c r="H9" s="15" t="s">
        <v>91</v>
      </c>
      <c r="I9" s="15" t="s">
        <v>91</v>
      </c>
      <c r="J9" s="15" t="s">
        <v>91</v>
      </c>
      <c r="K9" s="15" t="s">
        <v>91</v>
      </c>
      <c r="L9" s="15" t="s">
        <v>91</v>
      </c>
      <c r="M9" s="15" t="s">
        <v>91</v>
      </c>
      <c r="N9" s="15" t="s">
        <v>131</v>
      </c>
    </row>
    <row r="10" spans="1:14" ht="32.15" customHeight="1">
      <c r="A10" s="38" t="s">
        <v>167</v>
      </c>
      <c r="B10" s="38"/>
      <c r="C10" s="38"/>
      <c r="D10" s="38"/>
      <c r="E10" s="38"/>
      <c r="F10" s="38"/>
      <c r="G10" s="38"/>
      <c r="H10" s="38"/>
      <c r="I10" s="38"/>
      <c r="J10" s="38"/>
      <c r="K10" s="38"/>
      <c r="L10" s="38"/>
      <c r="M10" s="38"/>
      <c r="N10" s="38"/>
    </row>
    <row r="11" spans="1:14" ht="32.15" customHeight="1">
      <c r="A11" s="48" t="s">
        <v>132</v>
      </c>
      <c r="B11" s="11"/>
      <c r="C11" s="11"/>
      <c r="D11" s="11"/>
      <c r="E11" s="11"/>
      <c r="F11" s="11"/>
      <c r="G11" s="11"/>
      <c r="H11" s="11"/>
      <c r="I11" s="11"/>
      <c r="J11" s="11"/>
      <c r="K11" s="11"/>
      <c r="L11" s="11"/>
      <c r="M11" s="11"/>
      <c r="N11" s="11"/>
    </row>
    <row r="12" spans="1:14" ht="32.15" customHeight="1">
      <c r="A12" s="49"/>
      <c r="B12" s="11"/>
      <c r="C12" s="11"/>
      <c r="D12" s="11"/>
      <c r="E12" s="11"/>
      <c r="F12" s="11"/>
      <c r="G12" s="11"/>
      <c r="H12" s="11"/>
      <c r="I12" s="11"/>
      <c r="J12" s="11"/>
      <c r="K12" s="11"/>
      <c r="L12" s="11"/>
      <c r="M12" s="11"/>
      <c r="N12" s="11"/>
    </row>
    <row r="13" spans="1:14" ht="32.15" customHeight="1">
      <c r="A13" s="49"/>
      <c r="B13" s="11"/>
      <c r="C13" s="11"/>
      <c r="D13" s="11"/>
      <c r="E13" s="11"/>
      <c r="F13" s="11"/>
      <c r="G13" s="11"/>
      <c r="H13" s="11"/>
      <c r="I13" s="11"/>
      <c r="J13" s="11"/>
      <c r="K13" s="11"/>
      <c r="L13" s="11"/>
      <c r="M13" s="11"/>
      <c r="N13" s="11"/>
    </row>
    <row r="14" spans="1:14" ht="32.15" customHeight="1">
      <c r="A14" s="49"/>
      <c r="B14" s="11"/>
      <c r="C14" s="11"/>
      <c r="D14" s="11"/>
      <c r="E14" s="11"/>
      <c r="F14" s="11"/>
      <c r="G14" s="11"/>
      <c r="H14" s="11"/>
      <c r="I14" s="11"/>
      <c r="J14" s="11"/>
      <c r="K14" s="11"/>
      <c r="L14" s="11"/>
      <c r="M14" s="11"/>
      <c r="N14" s="11"/>
    </row>
    <row r="15" spans="1:14" ht="32.15" customHeight="1">
      <c r="A15" s="49"/>
      <c r="B15" s="11"/>
      <c r="C15" s="11"/>
      <c r="D15" s="11"/>
      <c r="E15" s="11"/>
      <c r="F15" s="11"/>
      <c r="G15" s="11"/>
      <c r="H15" s="11"/>
      <c r="I15" s="11"/>
      <c r="J15" s="11"/>
      <c r="K15" s="11"/>
      <c r="L15" s="11"/>
      <c r="M15" s="11"/>
      <c r="N15" s="11"/>
    </row>
    <row r="16" spans="1:14" ht="32.15" customHeight="1">
      <c r="A16" s="49"/>
      <c r="B16" s="11"/>
      <c r="C16" s="11"/>
      <c r="D16" s="11"/>
      <c r="E16" s="11"/>
      <c r="F16" s="11"/>
      <c r="G16" s="11"/>
      <c r="H16" s="11"/>
      <c r="I16" s="11"/>
      <c r="J16" s="11"/>
      <c r="K16" s="11"/>
      <c r="L16" s="11"/>
      <c r="M16" s="11"/>
      <c r="N16" s="11"/>
    </row>
    <row r="17" spans="1:16" ht="32.15" customHeight="1">
      <c r="A17" s="50"/>
      <c r="B17" s="11"/>
      <c r="C17" s="11"/>
      <c r="D17" s="11"/>
      <c r="E17" s="11"/>
      <c r="F17" s="11"/>
      <c r="G17" s="11"/>
      <c r="H17" s="11"/>
      <c r="I17" s="11"/>
      <c r="J17" s="11"/>
      <c r="K17" s="11"/>
      <c r="L17" s="11"/>
      <c r="M17" s="11"/>
      <c r="N17" s="11"/>
    </row>
    <row r="18" spans="1:16" ht="32.15" customHeight="1">
      <c r="A18" s="51" t="s">
        <v>166</v>
      </c>
      <c r="B18" s="52"/>
      <c r="C18" s="52"/>
      <c r="D18" s="52"/>
      <c r="E18" s="52"/>
      <c r="F18" s="52"/>
      <c r="G18" s="52"/>
      <c r="H18" s="52"/>
      <c r="I18" s="52"/>
      <c r="J18" s="52"/>
      <c r="K18" s="52"/>
      <c r="L18" s="52"/>
      <c r="M18" s="52"/>
      <c r="N18" s="52"/>
    </row>
    <row r="19" spans="1:16" ht="32.15" customHeight="1">
      <c r="A19" s="16" t="s">
        <v>97</v>
      </c>
      <c r="B19" s="11" t="s">
        <v>15</v>
      </c>
      <c r="C19" s="11" t="str">
        <f>IF(B19=Vertiefungen!B4,VLOOKUP(Vertiefungen!C4,Vertiefungen!C4:H5,1,FALSE),IF($B$19=Vertiefungen!B5,VLOOKUP(Vertiefungen!C5,Vertiefungen!C5:H6,1,FALSE),""))</f>
        <v>18-bu-2010</v>
      </c>
      <c r="D19" s="11" t="str">
        <f>IF($B$19=Vertiefungen!B4,VLOOKUP(Vertiefungen!D4,Vertiefungen!D4:I5,1,FALSE),IF($B$19=Vertiefungen!B5,VLOOKUP(Vertiefungen!D5,Vertiefungen!D5:I6,1,FALSE),""))</f>
        <v>Vorlesung</v>
      </c>
      <c r="E19" s="11" t="str">
        <f>IF($B$19=Vertiefungen!B4,VLOOKUP(Vertiefungen!E4,Vertiefungen!E4:J5,1,FALSE),IF($B$19=Vertiefungen!B5,VLOOKUP(Vertiefungen!E5,Vertiefungen!E5:J6,1,FALSE),""))</f>
        <v>WS</v>
      </c>
      <c r="F19" s="11">
        <f>IF($B$19=Vertiefungen!B4,VLOOKUP(Vertiefungen!F4,Vertiefungen!F4:K5,1,FALSE),IF($B$19=Vertiefungen!B5,VLOOKUP(Vertiefungen!F5,Vertiefungen!F5:K6,1,FALSE),""))</f>
        <v>18</v>
      </c>
      <c r="G19" s="11">
        <f>IF($B$19=Vertiefungen!B4,VLOOKUP(Vertiefungen!G4,Vertiefungen!G4:L5,1,FALSE),IF($B$19=Vertiefungen!B5,VLOOKUP(Vertiefungen!G5,Vertiefungen!G5:L6,1,FALSE),""))</f>
        <v>4</v>
      </c>
      <c r="H19" s="11"/>
      <c r="I19" s="11"/>
      <c r="J19" s="11"/>
      <c r="K19" s="11"/>
      <c r="L19" s="11"/>
      <c r="M19" s="11"/>
      <c r="N19" s="11"/>
    </row>
    <row r="20" spans="1:16" ht="32.15" customHeight="1">
      <c r="A20" s="35" t="s">
        <v>92</v>
      </c>
      <c r="B20" s="35"/>
      <c r="C20" s="35"/>
      <c r="D20" s="35"/>
      <c r="E20" s="35"/>
      <c r="F20" s="35"/>
      <c r="G20" s="35"/>
      <c r="H20" s="35"/>
      <c r="I20" s="35"/>
      <c r="J20" s="35"/>
      <c r="K20" s="35"/>
      <c r="L20" s="35"/>
      <c r="M20" s="35"/>
      <c r="N20" s="35"/>
    </row>
    <row r="21" spans="1:16" ht="32.15" customHeight="1">
      <c r="A21" s="16" t="s">
        <v>97</v>
      </c>
      <c r="B21" s="11" t="s">
        <v>16</v>
      </c>
      <c r="C21" s="11" t="str">
        <f>IF(B21=Vertiefungen!B7,VLOOKUP(Vertiefungen!C7,Vertiefungen!C7:H8,1,FALSE),IF(B21=Vertiefungen!B8,VLOOKUP(Vertiefungen!C8,Vertiefungen!C8:H9,1,FALSE),IF(B21=Vertiefungen!B9,VLOOKUP(Vertiefungen!C9,Vertiefungen!C9:H10,1,FALSE),"")))</f>
        <v>18-ad-2010</v>
      </c>
      <c r="D21" s="11" t="str">
        <f>IF(B21=Vertiefungen!B7,VLOOKUP(Vertiefungen!D7,Vertiefungen!D7:I8,1,FALSE),IF(B21=Vertiefungen!B8,VLOOKUP(Vertiefungen!D8,Vertiefungen!D8:I9,1,FALSE),IF(B21=Vertiefungen!B9,VLOOKUP(Vertiefungen!D9,Vertiefungen!D9:I10,1,FALSE),"")))</f>
        <v>Vorlesung</v>
      </c>
      <c r="E21" s="11" t="str">
        <f>IF(B21=Vertiefungen!B7,VLOOKUP(Vertiefungen!E7,Vertiefungen!E7:J8,1,FALSE),IF(B21=Vertiefungen!B8,VLOOKUP(Vertiefungen!E8,Vertiefungen!E8:J9,1,FALSE),IF(B21=Vertiefungen!B9,VLOOKUP(Vertiefungen!E9,Vertiefungen!E9:J10,1,FALSE),"")))</f>
        <v>WS</v>
      </c>
      <c r="F21" s="11">
        <f>IF(B21=Vertiefungen!B7,VLOOKUP(Vertiefungen!F7,Vertiefungen!F7:K8,1,FALSE),IF(B21=Vertiefungen!B8,VLOOKUP(Vertiefungen!F8,Vertiefungen!F8:K9,1,FALSE),IF(B21=Vertiefungen!B9,VLOOKUP(Vertiefungen!F9,Vertiefungen!F9:K10,1,FALSE),"")))</f>
        <v>18</v>
      </c>
      <c r="G21" s="11">
        <f>IF(B21=Vertiefungen!B7,VLOOKUP(Vertiefungen!G7,Vertiefungen!G7:L8,1,FALSE),IF(B21=Vertiefungen!B8,VLOOKUP(Vertiefungen!G8,Vertiefungen!G8:L9,1,FALSE),IF(B21=Vertiefungen!B9,VLOOKUP(Vertiefungen!G9,Vertiefungen!G9:L10,1,FALSE),"")))</f>
        <v>4</v>
      </c>
      <c r="H21" s="11"/>
      <c r="I21" s="11"/>
      <c r="J21" s="11"/>
      <c r="K21" s="11"/>
      <c r="L21" s="11"/>
      <c r="M21" s="11"/>
      <c r="N21" s="11"/>
    </row>
    <row r="22" spans="1:16" ht="32.15" customHeight="1">
      <c r="A22" s="35" t="s">
        <v>169</v>
      </c>
      <c r="B22" s="35"/>
      <c r="C22" s="35"/>
      <c r="D22" s="35"/>
      <c r="E22" s="35"/>
      <c r="F22" s="35"/>
      <c r="G22" s="35"/>
      <c r="H22" s="35"/>
      <c r="I22" s="35"/>
      <c r="J22" s="35"/>
      <c r="K22" s="35"/>
      <c r="L22" s="35"/>
      <c r="M22" s="35"/>
      <c r="N22" s="35"/>
    </row>
    <row r="23" spans="1:16" ht="32.15" customHeight="1">
      <c r="A23" s="16" t="s">
        <v>97</v>
      </c>
      <c r="B23" s="11" t="s">
        <v>172</v>
      </c>
      <c r="C23" s="11" t="str">
        <f>IF(B23=Vertiefungen!B9,VLOOKUP(Vertiefungen!C9,Vertiefungen!C9:H10,1,FALSE),IF(B23=Vertiefungen!B10,VLOOKUP(Vertiefungen!C10,Vertiefungen!C10:H11,1,FALSE),IF(B23=Vertiefungen!B11,VLOOKUP(Vertiefungen!C11,Vertiefungen!C11:H12,1,FALSE),"")))</f>
        <v>18-fi-2060</v>
      </c>
      <c r="D23" s="11" t="str">
        <f>IF(B23=Vertiefungen!B9,VLOOKUP(Vertiefungen!D9,Vertiefungen!D9:I10,1,FALSE),IF(B23=Vertiefungen!B10,VLOOKUP(Vertiefungen!D10,Vertiefungen!D10:I11,1,FALSE),IF(B23=Vertiefungen!B11,VLOOKUP(Vertiefungen!D11,Vertiefungen!D11:I12,1,FALSE),"")))</f>
        <v>Vorlesung</v>
      </c>
      <c r="E23" s="11" t="str">
        <f>IF(B23=Vertiefungen!B9,VLOOKUP(Vertiefungen!E9,Vertiefungen!E9:J10,1,FALSE),IF(B23=Vertiefungen!B10,VLOOKUP(Vertiefungen!E10,Vertiefungen!E10:J11,1,FALSE),IF(B23=Vertiefungen!B11,VLOOKUP(Vertiefungen!E11,Vertiefungen!E11:J12,1,FALSE),"")))</f>
        <v>SoSe</v>
      </c>
      <c r="F23" s="11">
        <f>IF(B23=Vertiefungen!B9,VLOOKUP(Vertiefungen!F9,Vertiefungen!F9:K10,1,FALSE),IF(B23=Vertiefungen!B10,VLOOKUP(Vertiefungen!F10,Vertiefungen!F10:K11,1,FALSE),IF(B23=Vertiefungen!B11,VLOOKUP(Vertiefungen!F11,Vertiefungen!F11:K12,1,FALSE),"")))</f>
        <v>18</v>
      </c>
      <c r="G23" s="11">
        <f>IF(B23=Vertiefungen!B9,VLOOKUP(Vertiefungen!G9,Vertiefungen!G9:L10,1,FALSE),IF(B23=Vertiefungen!B10,VLOOKUP(Vertiefungen!G10,Vertiefungen!G10:L11,1,FALSE),IF(B23=Vertiefungen!B11,VLOOKUP(Vertiefungen!G11,Vertiefungen!G11:L12,1,FALSE),"")))</f>
        <v>6</v>
      </c>
      <c r="H23" s="11"/>
      <c r="I23" s="11"/>
      <c r="J23" s="11"/>
      <c r="K23" s="11"/>
      <c r="L23" s="11"/>
      <c r="M23" s="11"/>
      <c r="N23" s="11"/>
    </row>
    <row r="24" spans="1:16" ht="32.15" customHeight="1">
      <c r="A24" s="35" t="s">
        <v>168</v>
      </c>
      <c r="B24" s="35"/>
      <c r="C24" s="35"/>
      <c r="D24" s="35"/>
      <c r="E24" s="35"/>
      <c r="F24" s="35"/>
      <c r="G24" s="35"/>
      <c r="H24" s="35"/>
      <c r="I24" s="35"/>
      <c r="J24" s="35"/>
      <c r="K24" s="35"/>
      <c r="L24" s="35"/>
      <c r="M24" s="35"/>
      <c r="N24" s="35"/>
    </row>
    <row r="25" spans="1:16" ht="32.15" customHeight="1">
      <c r="A25" s="36" t="s">
        <v>175</v>
      </c>
      <c r="B25" s="20" t="s">
        <v>176</v>
      </c>
      <c r="C25" s="19" t="s">
        <v>53</v>
      </c>
      <c r="D25" s="12" t="s">
        <v>48</v>
      </c>
      <c r="E25" s="12" t="s">
        <v>49</v>
      </c>
      <c r="F25" s="12">
        <v>18</v>
      </c>
      <c r="G25" s="12">
        <v>4</v>
      </c>
      <c r="H25" s="11"/>
      <c r="I25" s="11"/>
      <c r="J25" s="11"/>
      <c r="K25" s="11"/>
      <c r="L25" s="11"/>
      <c r="M25" s="11"/>
      <c r="N25" s="11"/>
    </row>
    <row r="26" spans="1:16" ht="32.15" customHeight="1">
      <c r="A26" s="37"/>
      <c r="B26" s="21" t="s">
        <v>177</v>
      </c>
      <c r="C26" s="19" t="s">
        <v>179</v>
      </c>
      <c r="D26" s="12" t="s">
        <v>48</v>
      </c>
      <c r="E26" s="12" t="s">
        <v>49</v>
      </c>
      <c r="F26" s="12">
        <v>18</v>
      </c>
      <c r="G26" s="12">
        <v>7</v>
      </c>
      <c r="H26" s="11"/>
      <c r="I26" s="11"/>
      <c r="J26" s="11"/>
      <c r="K26" s="11"/>
      <c r="L26" s="11"/>
      <c r="M26" s="11"/>
      <c r="N26" s="11"/>
    </row>
    <row r="27" spans="1:16" ht="32.15" customHeight="1">
      <c r="A27" s="37"/>
      <c r="B27" s="21" t="s">
        <v>178</v>
      </c>
      <c r="C27" s="19" t="s">
        <v>52</v>
      </c>
      <c r="D27" s="12" t="s">
        <v>48</v>
      </c>
      <c r="E27" s="12" t="s">
        <v>54</v>
      </c>
      <c r="F27" s="12">
        <v>16</v>
      </c>
      <c r="G27" s="12">
        <v>4</v>
      </c>
      <c r="H27" s="11"/>
      <c r="I27" s="11"/>
      <c r="J27" s="11"/>
      <c r="K27" s="11"/>
      <c r="L27" s="11"/>
      <c r="M27" s="11"/>
      <c r="N27" s="11"/>
    </row>
    <row r="28" spans="1:16" ht="32.15" customHeight="1">
      <c r="A28" s="63" t="s">
        <v>133</v>
      </c>
      <c r="B28" s="65"/>
      <c r="C28" s="66"/>
      <c r="D28" s="66"/>
      <c r="E28" s="66"/>
      <c r="F28" s="66"/>
      <c r="G28" s="67"/>
      <c r="H28" s="11">
        <f>SUM(H19:H27)</f>
        <v>0</v>
      </c>
      <c r="I28" s="11">
        <f t="shared" ref="I28:N28" si="0">SUM(I19:I27)</f>
        <v>0</v>
      </c>
      <c r="J28" s="11">
        <f t="shared" si="0"/>
        <v>0</v>
      </c>
      <c r="K28" s="11">
        <f t="shared" si="0"/>
        <v>0</v>
      </c>
      <c r="L28" s="11">
        <f t="shared" si="0"/>
        <v>0</v>
      </c>
      <c r="M28" s="11">
        <f t="shared" si="0"/>
        <v>0</v>
      </c>
      <c r="N28" s="11">
        <f t="shared" si="0"/>
        <v>0</v>
      </c>
      <c r="P28" s="18"/>
    </row>
    <row r="29" spans="1:16" ht="32.15" customHeight="1">
      <c r="A29" s="64"/>
      <c r="B29" s="68"/>
      <c r="C29" s="69"/>
      <c r="D29" s="69"/>
      <c r="E29" s="69"/>
      <c r="F29" s="69"/>
      <c r="G29" s="70"/>
      <c r="H29" s="71">
        <f>SUM(H28:N28)</f>
        <v>0</v>
      </c>
      <c r="I29" s="72"/>
      <c r="J29" s="72"/>
      <c r="K29" s="72"/>
      <c r="L29" s="72"/>
      <c r="M29" s="72"/>
      <c r="N29" s="73"/>
    </row>
    <row r="30" spans="1:16" ht="45" customHeight="1">
      <c r="A30" s="17"/>
      <c r="B30" s="14" t="s">
        <v>85</v>
      </c>
      <c r="C30" s="14" t="s">
        <v>86</v>
      </c>
      <c r="D30" s="14" t="s">
        <v>87</v>
      </c>
      <c r="E30" s="14" t="s">
        <v>88</v>
      </c>
      <c r="F30" s="14" t="s">
        <v>89</v>
      </c>
      <c r="G30" s="14" t="s">
        <v>90</v>
      </c>
      <c r="H30" s="15" t="s">
        <v>91</v>
      </c>
      <c r="I30" s="15" t="s">
        <v>91</v>
      </c>
      <c r="J30" s="15" t="s">
        <v>91</v>
      </c>
      <c r="K30" s="15" t="s">
        <v>91</v>
      </c>
      <c r="L30" s="15" t="s">
        <v>91</v>
      </c>
      <c r="M30" s="15" t="s">
        <v>91</v>
      </c>
      <c r="N30" s="15" t="s">
        <v>131</v>
      </c>
    </row>
    <row r="31" spans="1:16" ht="32.15" customHeight="1">
      <c r="A31" s="38" t="s">
        <v>181</v>
      </c>
      <c r="B31" s="38"/>
      <c r="C31" s="38"/>
      <c r="D31" s="38"/>
      <c r="E31" s="38"/>
      <c r="F31" s="38"/>
      <c r="G31" s="38"/>
      <c r="H31" s="38"/>
      <c r="I31" s="38"/>
      <c r="J31" s="38"/>
      <c r="K31" s="38"/>
      <c r="L31" s="38"/>
      <c r="M31" s="38"/>
      <c r="N31" s="38"/>
    </row>
    <row r="32" spans="1:16" ht="32.15" customHeight="1">
      <c r="A32" s="39" t="s">
        <v>182</v>
      </c>
      <c r="B32" s="40"/>
      <c r="C32" s="40"/>
      <c r="D32" s="40"/>
      <c r="E32" s="40"/>
      <c r="F32" s="40"/>
      <c r="G32" s="40"/>
      <c r="H32" s="40"/>
      <c r="I32" s="40"/>
      <c r="J32" s="40"/>
      <c r="K32" s="40"/>
      <c r="L32" s="40"/>
      <c r="M32" s="40"/>
      <c r="N32" s="41"/>
    </row>
    <row r="33" spans="1:14" ht="32.15" customHeight="1">
      <c r="A33" s="42" t="s">
        <v>22</v>
      </c>
      <c r="B33" s="43"/>
      <c r="C33" s="43"/>
      <c r="D33" s="43"/>
      <c r="E33" s="43"/>
      <c r="F33" s="43"/>
      <c r="G33" s="43"/>
      <c r="H33" s="43"/>
      <c r="I33" s="43"/>
      <c r="J33" s="43"/>
      <c r="K33" s="43"/>
      <c r="L33" s="43"/>
      <c r="M33" s="43"/>
      <c r="N33" s="44"/>
    </row>
    <row r="34" spans="1:14" ht="32.15" customHeight="1">
      <c r="A34" s="11"/>
      <c r="B34" s="22"/>
      <c r="C34" s="11"/>
      <c r="D34" s="11"/>
      <c r="E34" s="11"/>
      <c r="F34" s="11"/>
      <c r="G34" s="11"/>
      <c r="H34" s="11"/>
      <c r="I34" s="11"/>
      <c r="J34" s="11"/>
      <c r="K34" s="11"/>
      <c r="L34" s="11"/>
      <c r="M34" s="11"/>
      <c r="N34" s="11"/>
    </row>
    <row r="35" spans="1:14" ht="32.15" customHeight="1">
      <c r="A35" s="11"/>
      <c r="B35" s="23"/>
      <c r="C35" s="11"/>
      <c r="D35" s="11"/>
      <c r="E35" s="11"/>
      <c r="F35" s="11"/>
      <c r="G35" s="11"/>
      <c r="H35" s="11"/>
      <c r="I35" s="11"/>
      <c r="J35" s="11"/>
      <c r="K35" s="11"/>
      <c r="L35" s="11"/>
      <c r="M35" s="11"/>
      <c r="N35" s="22"/>
    </row>
    <row r="36" spans="1:14" ht="32.15" customHeight="1">
      <c r="A36" s="11"/>
      <c r="B36" s="22"/>
      <c r="C36" s="11"/>
      <c r="D36" s="11"/>
      <c r="E36" s="11"/>
      <c r="F36" s="11"/>
      <c r="G36" s="11"/>
      <c r="H36" s="11"/>
      <c r="I36" s="18"/>
      <c r="J36" s="11"/>
      <c r="K36" s="11"/>
      <c r="L36" s="11"/>
      <c r="M36" s="11"/>
      <c r="N36" s="11"/>
    </row>
    <row r="37" spans="1:14" ht="32.15" customHeight="1">
      <c r="A37" s="11"/>
      <c r="B37" s="22"/>
      <c r="C37" s="11"/>
      <c r="D37" s="11"/>
      <c r="E37" s="11"/>
      <c r="F37" s="11"/>
      <c r="G37" s="11"/>
      <c r="H37" s="11"/>
      <c r="I37" s="11"/>
      <c r="J37" s="11"/>
      <c r="K37" s="11"/>
      <c r="L37" s="11"/>
      <c r="M37" s="11"/>
      <c r="N37" s="11"/>
    </row>
    <row r="38" spans="1:14" ht="32.15" customHeight="1">
      <c r="A38" s="11"/>
      <c r="B38" s="24"/>
      <c r="C38" s="11"/>
      <c r="D38" s="11"/>
      <c r="E38" s="11"/>
      <c r="F38" s="11"/>
      <c r="G38" s="11"/>
      <c r="H38" s="11"/>
      <c r="I38" s="18"/>
      <c r="J38" s="11"/>
      <c r="K38" s="11"/>
      <c r="L38" s="11"/>
      <c r="M38" s="11"/>
      <c r="N38" s="11"/>
    </row>
    <row r="39" spans="1:14" ht="32.15" customHeight="1">
      <c r="A39" s="11"/>
      <c r="B39" s="22"/>
      <c r="C39" s="11"/>
      <c r="D39" s="11"/>
      <c r="E39" s="11"/>
      <c r="F39" s="11"/>
      <c r="G39" s="11"/>
      <c r="H39" s="11"/>
      <c r="I39" s="25"/>
      <c r="J39" s="11"/>
      <c r="K39" s="11"/>
      <c r="L39" s="11"/>
      <c r="M39" s="11"/>
      <c r="N39" s="11"/>
    </row>
    <row r="40" spans="1:14" ht="32.15" customHeight="1">
      <c r="A40" s="11"/>
      <c r="B40" s="22"/>
      <c r="C40" s="11"/>
      <c r="D40" s="11"/>
      <c r="E40" s="11"/>
      <c r="F40" s="11"/>
      <c r="G40" s="11"/>
      <c r="H40" s="11"/>
      <c r="I40" s="11"/>
      <c r="J40" s="11"/>
      <c r="K40" s="11"/>
      <c r="L40" s="11"/>
      <c r="M40" s="11"/>
      <c r="N40" s="11"/>
    </row>
    <row r="41" spans="1:14" ht="32.15" customHeight="1">
      <c r="A41" s="29" t="s">
        <v>183</v>
      </c>
      <c r="B41" s="30"/>
      <c r="C41" s="30"/>
      <c r="D41" s="30"/>
      <c r="E41" s="30"/>
      <c r="F41" s="30"/>
      <c r="G41" s="30"/>
      <c r="H41" s="30"/>
      <c r="I41" s="30"/>
      <c r="J41" s="30"/>
      <c r="K41" s="30"/>
      <c r="L41" s="30"/>
      <c r="M41" s="30"/>
      <c r="N41" s="31"/>
    </row>
    <row r="42" spans="1:14" ht="32.15" customHeight="1">
      <c r="A42" s="11"/>
      <c r="B42" s="23"/>
      <c r="C42" s="11"/>
      <c r="D42" s="11"/>
      <c r="E42" s="11"/>
      <c r="F42" s="11"/>
      <c r="G42" s="11"/>
      <c r="H42" s="11"/>
      <c r="I42" s="11"/>
      <c r="J42" s="11"/>
      <c r="K42" s="11"/>
      <c r="L42" s="11"/>
      <c r="M42" s="11"/>
      <c r="N42" s="11"/>
    </row>
    <row r="43" spans="1:14" ht="32.15" customHeight="1">
      <c r="A43" s="11"/>
      <c r="B43" s="22"/>
      <c r="C43" s="11"/>
      <c r="D43" s="11"/>
      <c r="E43" s="11"/>
      <c r="F43" s="11"/>
      <c r="G43" s="11"/>
      <c r="H43" s="11"/>
      <c r="I43" s="11"/>
      <c r="J43" s="11"/>
      <c r="K43" s="11"/>
      <c r="L43" s="11"/>
      <c r="M43" s="11"/>
      <c r="N43" s="22"/>
    </row>
    <row r="44" spans="1:14" ht="32.15" customHeight="1">
      <c r="A44" s="11"/>
      <c r="B44" s="22"/>
      <c r="C44" s="11"/>
      <c r="D44" s="11"/>
      <c r="E44" s="11"/>
      <c r="F44" s="11"/>
      <c r="G44" s="11"/>
      <c r="H44" s="11"/>
      <c r="I44" s="18"/>
      <c r="J44" s="11"/>
      <c r="K44" s="11"/>
      <c r="L44" s="11"/>
      <c r="M44" s="11"/>
      <c r="N44" s="11"/>
    </row>
    <row r="45" spans="1:14" ht="32.15" customHeight="1">
      <c r="A45" s="11"/>
      <c r="B45" s="22"/>
      <c r="C45" s="11"/>
      <c r="D45" s="11"/>
      <c r="E45" s="11"/>
      <c r="F45" s="11"/>
      <c r="G45" s="11"/>
      <c r="H45" s="11"/>
      <c r="I45" s="11"/>
      <c r="J45" s="11"/>
      <c r="K45" s="11"/>
      <c r="L45" s="11"/>
      <c r="M45" s="11"/>
      <c r="N45" s="11"/>
    </row>
    <row r="46" spans="1:14" ht="32.15" customHeight="1">
      <c r="A46" s="11"/>
      <c r="B46" s="24"/>
      <c r="C46" s="11"/>
      <c r="D46" s="11"/>
      <c r="E46" s="11"/>
      <c r="F46" s="11"/>
      <c r="G46" s="11"/>
      <c r="H46" s="11"/>
      <c r="I46" s="18"/>
      <c r="J46" s="11"/>
      <c r="K46" s="11"/>
      <c r="L46" s="11"/>
      <c r="M46" s="11"/>
      <c r="N46" s="11"/>
    </row>
    <row r="47" spans="1:14" ht="32.15" customHeight="1">
      <c r="A47" s="29" t="s">
        <v>184</v>
      </c>
      <c r="B47" s="30"/>
      <c r="C47" s="30"/>
      <c r="D47" s="30"/>
      <c r="E47" s="30"/>
      <c r="F47" s="30"/>
      <c r="G47" s="30"/>
      <c r="H47" s="30"/>
      <c r="I47" s="30"/>
      <c r="J47" s="30"/>
      <c r="K47" s="30"/>
      <c r="L47" s="30"/>
      <c r="M47" s="30"/>
      <c r="N47" s="31"/>
    </row>
    <row r="48" spans="1:14" ht="32.15" customHeight="1">
      <c r="A48" s="11"/>
      <c r="B48" s="12"/>
      <c r="C48" s="11"/>
      <c r="D48" s="11"/>
      <c r="E48" s="11"/>
      <c r="F48" s="11"/>
      <c r="G48" s="11"/>
      <c r="H48" s="11"/>
      <c r="I48" s="11"/>
      <c r="J48" s="11"/>
      <c r="K48" s="11"/>
      <c r="L48" s="11"/>
      <c r="M48" s="11"/>
      <c r="N48" s="11"/>
    </row>
    <row r="49" spans="1:14" ht="32.15" customHeight="1">
      <c r="A49" s="11"/>
      <c r="B49" s="12"/>
      <c r="C49" s="11"/>
      <c r="D49" s="11"/>
      <c r="E49" s="11"/>
      <c r="F49" s="11"/>
      <c r="G49" s="11"/>
      <c r="H49" s="11"/>
      <c r="I49" s="11"/>
      <c r="J49" s="11"/>
      <c r="K49" s="11"/>
      <c r="L49" s="11"/>
      <c r="M49" s="11"/>
      <c r="N49" s="11"/>
    </row>
    <row r="50" spans="1:14" ht="32.15" customHeight="1">
      <c r="A50" s="11"/>
      <c r="B50" s="12"/>
      <c r="C50" s="11"/>
      <c r="D50" s="11"/>
      <c r="E50" s="11"/>
      <c r="F50" s="11"/>
      <c r="G50" s="11"/>
      <c r="H50" s="11"/>
      <c r="I50" s="11"/>
      <c r="J50" s="11"/>
      <c r="K50" s="11"/>
      <c r="L50" s="11"/>
      <c r="M50" s="11"/>
      <c r="N50" s="11"/>
    </row>
    <row r="51" spans="1:14" ht="32.15" customHeight="1">
      <c r="A51" s="29" t="s">
        <v>185</v>
      </c>
      <c r="B51" s="30"/>
      <c r="C51" s="30"/>
      <c r="D51" s="30"/>
      <c r="E51" s="30"/>
      <c r="F51" s="30"/>
      <c r="G51" s="30"/>
      <c r="H51" s="30"/>
      <c r="I51" s="30"/>
      <c r="J51" s="30"/>
      <c r="K51" s="30"/>
      <c r="L51" s="30"/>
      <c r="M51" s="30"/>
      <c r="N51" s="31"/>
    </row>
    <row r="52" spans="1:14" ht="32.15" customHeight="1">
      <c r="A52" s="12"/>
      <c r="C52" s="11"/>
      <c r="D52" s="11"/>
      <c r="E52" s="11"/>
      <c r="F52" s="11"/>
      <c r="G52" s="11"/>
      <c r="H52" s="11"/>
      <c r="I52" s="11"/>
      <c r="J52" s="11"/>
      <c r="K52" s="11"/>
      <c r="L52" s="11"/>
      <c r="M52" s="11"/>
      <c r="N52" s="11"/>
    </row>
    <row r="53" spans="1:14" ht="32.15" customHeight="1">
      <c r="A53" s="11"/>
      <c r="B53" s="12"/>
      <c r="C53" s="11"/>
      <c r="D53" s="11"/>
      <c r="E53" s="11"/>
      <c r="F53" s="11"/>
      <c r="G53" s="11"/>
      <c r="H53" s="11"/>
      <c r="I53" s="11"/>
      <c r="J53" s="11"/>
      <c r="K53" s="11"/>
      <c r="L53" s="11"/>
      <c r="M53" s="11"/>
      <c r="N53" s="11"/>
    </row>
    <row r="54" spans="1:14" ht="32.15" customHeight="1">
      <c r="A54" s="45" t="s">
        <v>186</v>
      </c>
      <c r="B54" s="46"/>
      <c r="C54" s="46"/>
      <c r="D54" s="46"/>
      <c r="E54" s="46"/>
      <c r="F54" s="46"/>
      <c r="G54" s="46"/>
      <c r="H54" s="46"/>
      <c r="I54" s="46"/>
      <c r="J54" s="46"/>
      <c r="K54" s="46"/>
      <c r="L54" s="46"/>
      <c r="M54" s="46"/>
      <c r="N54" s="47"/>
    </row>
    <row r="55" spans="1:14" ht="32.15" customHeight="1">
      <c r="A55" s="29" t="s">
        <v>187</v>
      </c>
      <c r="B55" s="30"/>
      <c r="C55" s="30"/>
      <c r="D55" s="30"/>
      <c r="E55" s="30"/>
      <c r="F55" s="30"/>
      <c r="G55" s="30"/>
      <c r="H55" s="30"/>
      <c r="I55" s="30"/>
      <c r="J55" s="30"/>
      <c r="K55" s="30"/>
      <c r="L55" s="30"/>
      <c r="M55" s="30"/>
      <c r="N55" s="31"/>
    </row>
    <row r="56" spans="1:14" ht="32.15" customHeight="1">
      <c r="A56" s="29" t="s">
        <v>188</v>
      </c>
      <c r="B56" s="30"/>
      <c r="C56" s="30"/>
      <c r="D56" s="30"/>
      <c r="E56" s="30"/>
      <c r="F56" s="30"/>
      <c r="G56" s="30"/>
      <c r="H56" s="30"/>
      <c r="I56" s="30"/>
      <c r="J56" s="30"/>
      <c r="K56" s="30"/>
      <c r="L56" s="30"/>
      <c r="M56" s="30"/>
      <c r="N56" s="31"/>
    </row>
    <row r="57" spans="1:14" ht="32.15" customHeight="1">
      <c r="A57" s="12"/>
      <c r="C57" s="11"/>
      <c r="D57" s="11"/>
      <c r="E57" s="11"/>
      <c r="F57" s="11"/>
      <c r="G57" s="11"/>
      <c r="H57" s="11"/>
      <c r="I57" s="11"/>
      <c r="J57" s="11"/>
      <c r="K57" s="11"/>
      <c r="L57" s="11"/>
      <c r="M57" s="11"/>
      <c r="N57" s="11"/>
    </row>
    <row r="58" spans="1:14" ht="32.15" customHeight="1">
      <c r="A58" s="11"/>
      <c r="B58" s="12"/>
      <c r="C58" s="11"/>
      <c r="D58" s="11"/>
      <c r="E58" s="11"/>
      <c r="F58" s="11"/>
      <c r="G58" s="11"/>
      <c r="H58" s="11"/>
      <c r="I58" s="11"/>
      <c r="J58" s="11"/>
      <c r="K58" s="11"/>
      <c r="L58" s="11"/>
      <c r="M58" s="11"/>
      <c r="N58" s="11"/>
    </row>
    <row r="59" spans="1:14" ht="32.15" customHeight="1">
      <c r="A59" s="32" t="s">
        <v>189</v>
      </c>
      <c r="B59" s="33"/>
      <c r="C59" s="33"/>
      <c r="D59" s="33"/>
      <c r="E59" s="33"/>
      <c r="F59" s="33"/>
      <c r="G59" s="33"/>
      <c r="H59" s="33"/>
      <c r="I59" s="33"/>
      <c r="J59" s="33"/>
      <c r="K59" s="33"/>
      <c r="L59" s="33"/>
      <c r="M59" s="33"/>
      <c r="N59" s="34"/>
    </row>
    <row r="60" spans="1:14" ht="32.15" customHeight="1">
      <c r="A60" s="12"/>
      <c r="C60" s="11"/>
      <c r="D60" s="11"/>
      <c r="E60" s="11"/>
      <c r="F60" s="11"/>
      <c r="G60" s="11"/>
      <c r="H60" s="11"/>
      <c r="I60" s="11"/>
      <c r="J60" s="11"/>
      <c r="K60" s="11"/>
      <c r="L60" s="11"/>
      <c r="M60" s="11"/>
      <c r="N60" s="11"/>
    </row>
    <row r="61" spans="1:14" ht="32.15" customHeight="1">
      <c r="A61" s="11"/>
      <c r="B61" s="12"/>
      <c r="C61" s="11"/>
      <c r="D61" s="11"/>
      <c r="E61" s="11"/>
      <c r="F61" s="11"/>
      <c r="G61" s="11"/>
      <c r="H61" s="11"/>
      <c r="I61" s="11"/>
      <c r="J61" s="11"/>
      <c r="K61" s="11"/>
      <c r="L61" s="11"/>
      <c r="M61" s="11"/>
      <c r="N61" s="11"/>
    </row>
    <row r="62" spans="1:14" ht="32.15" customHeight="1">
      <c r="A62" s="32" t="s">
        <v>190</v>
      </c>
      <c r="B62" s="33"/>
      <c r="C62" s="33"/>
      <c r="D62" s="33"/>
      <c r="E62" s="33"/>
      <c r="F62" s="33"/>
      <c r="G62" s="33"/>
      <c r="H62" s="33"/>
      <c r="I62" s="33"/>
      <c r="J62" s="33"/>
      <c r="K62" s="33"/>
      <c r="L62" s="33"/>
      <c r="M62" s="33"/>
      <c r="N62" s="34"/>
    </row>
    <row r="63" spans="1:14" ht="32.15" customHeight="1">
      <c r="A63" s="12"/>
      <c r="C63" s="11"/>
      <c r="D63" s="11"/>
      <c r="E63" s="11"/>
      <c r="F63" s="11"/>
      <c r="G63" s="11"/>
      <c r="H63" s="11"/>
      <c r="I63" s="11"/>
      <c r="J63" s="11"/>
      <c r="K63" s="11"/>
      <c r="L63" s="11"/>
      <c r="M63" s="11"/>
      <c r="N63" s="11"/>
    </row>
    <row r="64" spans="1:14" ht="32.15" customHeight="1">
      <c r="A64" s="11"/>
      <c r="B64" s="12"/>
      <c r="C64" s="11"/>
      <c r="D64" s="11"/>
      <c r="E64" s="11"/>
      <c r="F64" s="11"/>
      <c r="G64" s="11"/>
      <c r="H64" s="11"/>
      <c r="I64" s="11"/>
      <c r="J64" s="11"/>
      <c r="K64" s="11"/>
      <c r="L64" s="11"/>
      <c r="M64" s="11"/>
      <c r="N64" s="11"/>
    </row>
    <row r="65" spans="1:14" ht="32.15" customHeight="1">
      <c r="A65" s="32" t="s">
        <v>93</v>
      </c>
      <c r="B65" s="33"/>
      <c r="C65" s="33"/>
      <c r="D65" s="33"/>
      <c r="E65" s="33"/>
      <c r="F65" s="33"/>
      <c r="G65" s="33"/>
      <c r="H65" s="33"/>
      <c r="I65" s="33"/>
      <c r="J65" s="33"/>
      <c r="K65" s="33"/>
      <c r="L65" s="33"/>
      <c r="M65" s="33"/>
      <c r="N65" s="34"/>
    </row>
    <row r="66" spans="1:14" ht="32.15" customHeight="1">
      <c r="A66" s="32" t="s">
        <v>193</v>
      </c>
      <c r="B66" s="33"/>
      <c r="C66" s="33"/>
      <c r="D66" s="33"/>
      <c r="E66" s="33"/>
      <c r="F66" s="33"/>
      <c r="G66" s="33"/>
      <c r="H66" s="33"/>
      <c r="I66" s="33"/>
      <c r="J66" s="33"/>
      <c r="K66" s="33"/>
      <c r="L66" s="33"/>
      <c r="M66" s="33"/>
      <c r="N66" s="34"/>
    </row>
    <row r="67" spans="1:14" ht="32.15" customHeight="1">
      <c r="A67" s="12"/>
      <c r="C67" s="11"/>
      <c r="D67" s="11"/>
      <c r="E67" s="11"/>
      <c r="F67" s="11"/>
      <c r="G67" s="11"/>
      <c r="H67" s="11"/>
      <c r="I67" s="11"/>
      <c r="J67" s="11"/>
      <c r="K67" s="11"/>
      <c r="L67" s="11"/>
      <c r="M67" s="11"/>
      <c r="N67" s="11"/>
    </row>
    <row r="68" spans="1:14" ht="32.15" customHeight="1">
      <c r="A68" s="32" t="s">
        <v>194</v>
      </c>
      <c r="B68" s="33"/>
      <c r="C68" s="33"/>
      <c r="D68" s="33"/>
      <c r="E68" s="33"/>
      <c r="F68" s="33"/>
      <c r="G68" s="33"/>
      <c r="H68" s="33"/>
      <c r="I68" s="33"/>
      <c r="J68" s="33"/>
      <c r="K68" s="33"/>
      <c r="L68" s="33"/>
      <c r="M68" s="33"/>
      <c r="N68" s="34"/>
    </row>
    <row r="69" spans="1:14" ht="32.15" customHeight="1">
      <c r="A69" s="12"/>
      <c r="C69" s="11"/>
      <c r="D69" s="11"/>
      <c r="E69" s="11"/>
      <c r="F69" s="11"/>
      <c r="G69" s="11"/>
      <c r="H69" s="11"/>
      <c r="I69" s="11"/>
      <c r="J69" s="11"/>
      <c r="K69" s="11"/>
      <c r="L69" s="11"/>
      <c r="M69" s="11"/>
      <c r="N69" s="11"/>
    </row>
    <row r="70" spans="1:14" ht="32.15" customHeight="1">
      <c r="A70" s="32" t="s">
        <v>195</v>
      </c>
      <c r="B70" s="33"/>
      <c r="C70" s="33"/>
      <c r="D70" s="33"/>
      <c r="E70" s="33"/>
      <c r="F70" s="33"/>
      <c r="G70" s="33"/>
      <c r="H70" s="33"/>
      <c r="I70" s="33"/>
      <c r="J70" s="33"/>
      <c r="K70" s="33"/>
      <c r="L70" s="33"/>
      <c r="M70" s="33"/>
      <c r="N70" s="34"/>
    </row>
    <row r="71" spans="1:14" ht="32.15" customHeight="1">
      <c r="A71" s="27"/>
      <c r="C71" s="11"/>
      <c r="D71" s="11"/>
      <c r="E71" s="11"/>
      <c r="F71" s="11"/>
      <c r="G71" s="11"/>
      <c r="H71" s="11"/>
      <c r="I71" s="11"/>
      <c r="J71" s="11"/>
      <c r="K71" s="11"/>
      <c r="L71" s="11"/>
      <c r="M71" s="11"/>
      <c r="N71" s="11"/>
    </row>
    <row r="72" spans="1:14" ht="32.15" customHeight="1">
      <c r="A72" s="81" t="s">
        <v>134</v>
      </c>
      <c r="B72" s="65"/>
      <c r="C72" s="66"/>
      <c r="D72" s="66"/>
      <c r="E72" s="66"/>
      <c r="F72" s="66"/>
      <c r="G72" s="67"/>
      <c r="H72" s="26">
        <f t="shared" ref="H72:N72" si="1">SUM(H34:H71)</f>
        <v>0</v>
      </c>
      <c r="I72" s="26">
        <f t="shared" si="1"/>
        <v>0</v>
      </c>
      <c r="J72" s="26">
        <f t="shared" si="1"/>
        <v>0</v>
      </c>
      <c r="K72" s="26">
        <f t="shared" si="1"/>
        <v>0</v>
      </c>
      <c r="L72" s="26">
        <f t="shared" si="1"/>
        <v>0</v>
      </c>
      <c r="M72" s="26">
        <f t="shared" si="1"/>
        <v>0</v>
      </c>
      <c r="N72" s="26">
        <f t="shared" si="1"/>
        <v>0</v>
      </c>
    </row>
    <row r="73" spans="1:14" ht="32.15" customHeight="1">
      <c r="A73" s="82"/>
      <c r="B73" s="68"/>
      <c r="C73" s="69"/>
      <c r="D73" s="69"/>
      <c r="E73" s="69"/>
      <c r="F73" s="69"/>
      <c r="G73" s="70"/>
      <c r="H73" s="71">
        <f>SUM(H72:N72)</f>
        <v>0</v>
      </c>
      <c r="I73" s="72"/>
      <c r="J73" s="72"/>
      <c r="K73" s="72"/>
      <c r="L73" s="72"/>
      <c r="M73" s="72"/>
      <c r="N73" s="73"/>
    </row>
    <row r="74" spans="1:14" ht="45" customHeight="1">
      <c r="A74" s="17"/>
      <c r="B74" s="14" t="s">
        <v>85</v>
      </c>
      <c r="C74" s="14" t="s">
        <v>86</v>
      </c>
      <c r="D74" s="14" t="s">
        <v>87</v>
      </c>
      <c r="E74" s="14" t="s">
        <v>88</v>
      </c>
      <c r="F74" s="14" t="s">
        <v>89</v>
      </c>
      <c r="G74" s="14" t="s">
        <v>90</v>
      </c>
      <c r="H74" s="15" t="s">
        <v>91</v>
      </c>
      <c r="I74" s="15" t="s">
        <v>91</v>
      </c>
      <c r="J74" s="15" t="s">
        <v>91</v>
      </c>
      <c r="K74" s="15" t="s">
        <v>91</v>
      </c>
      <c r="L74" s="15" t="s">
        <v>91</v>
      </c>
      <c r="M74" s="15" t="s">
        <v>91</v>
      </c>
      <c r="N74" s="15" t="s">
        <v>131</v>
      </c>
    </row>
    <row r="75" spans="1:14" ht="32.15" customHeight="1">
      <c r="A75" s="75" t="s">
        <v>191</v>
      </c>
      <c r="B75" s="76"/>
      <c r="C75" s="76"/>
      <c r="D75" s="76"/>
      <c r="E75" s="76"/>
      <c r="F75" s="76"/>
      <c r="G75" s="76"/>
      <c r="H75" s="76"/>
      <c r="I75" s="76"/>
      <c r="J75" s="76"/>
      <c r="K75" s="76"/>
      <c r="L75" s="76"/>
      <c r="M75" s="76"/>
      <c r="N75" s="77"/>
    </row>
    <row r="76" spans="1:14" ht="32.15" customHeight="1">
      <c r="A76" s="83" t="s">
        <v>180</v>
      </c>
      <c r="B76" s="11"/>
      <c r="C76" s="11"/>
      <c r="D76" s="11"/>
      <c r="E76" s="11"/>
      <c r="F76" s="11"/>
      <c r="G76" s="11"/>
      <c r="H76" s="11"/>
      <c r="I76" s="11"/>
      <c r="J76" s="11"/>
      <c r="K76" s="11"/>
      <c r="L76" s="11"/>
      <c r="M76" s="11"/>
      <c r="N76" s="11"/>
    </row>
    <row r="77" spans="1:14" ht="32.15" customHeight="1">
      <c r="A77" s="84"/>
      <c r="B77" s="11"/>
      <c r="C77" s="11"/>
      <c r="D77" s="11"/>
      <c r="E77" s="11"/>
      <c r="F77" s="11"/>
      <c r="G77" s="11"/>
      <c r="H77" s="11"/>
      <c r="I77" s="11"/>
      <c r="J77" s="11"/>
      <c r="K77" s="11"/>
      <c r="L77" s="11"/>
      <c r="M77" s="11"/>
      <c r="N77" s="11"/>
    </row>
    <row r="78" spans="1:14" ht="32.15" customHeight="1">
      <c r="A78" s="84"/>
      <c r="B78" s="11"/>
      <c r="C78" s="11"/>
      <c r="D78" s="11"/>
      <c r="E78" s="11"/>
      <c r="F78" s="11"/>
      <c r="G78" s="11"/>
      <c r="H78" s="11"/>
      <c r="I78" s="11"/>
      <c r="J78" s="11"/>
      <c r="K78" s="11"/>
      <c r="L78" s="11"/>
      <c r="M78" s="11"/>
      <c r="N78" s="11"/>
    </row>
    <row r="79" spans="1:14" ht="32.15" customHeight="1">
      <c r="A79" s="85"/>
      <c r="B79" s="11"/>
      <c r="C79" s="11"/>
      <c r="D79" s="11"/>
      <c r="E79" s="11"/>
      <c r="F79" s="11"/>
      <c r="G79" s="11"/>
      <c r="H79" s="11"/>
      <c r="I79" s="11"/>
      <c r="J79" s="11"/>
      <c r="K79" s="11"/>
      <c r="L79" s="11"/>
      <c r="M79" s="11"/>
      <c r="N79" s="11"/>
    </row>
    <row r="80" spans="1:14" ht="32.15" customHeight="1">
      <c r="A80" s="81" t="s">
        <v>135</v>
      </c>
      <c r="B80" s="65"/>
      <c r="C80" s="66"/>
      <c r="D80" s="66"/>
      <c r="E80" s="66"/>
      <c r="F80" s="66"/>
      <c r="G80" s="67"/>
      <c r="H80" s="11">
        <f>SUM(H76:H79)</f>
        <v>0</v>
      </c>
      <c r="I80" s="11">
        <f>SUM(I76:I79)</f>
        <v>0</v>
      </c>
      <c r="J80" s="11">
        <f t="shared" ref="J80:N80" si="2">SUM(J76:J79)</f>
        <v>0</v>
      </c>
      <c r="K80" s="11">
        <f t="shared" si="2"/>
        <v>0</v>
      </c>
      <c r="L80" s="11">
        <f t="shared" si="2"/>
        <v>0</v>
      </c>
      <c r="M80" s="11">
        <f t="shared" si="2"/>
        <v>0</v>
      </c>
      <c r="N80" s="11">
        <f t="shared" si="2"/>
        <v>0</v>
      </c>
    </row>
    <row r="81" spans="1:14" ht="32.15" customHeight="1">
      <c r="A81" s="82"/>
      <c r="B81" s="68"/>
      <c r="C81" s="69"/>
      <c r="D81" s="69"/>
      <c r="E81" s="69"/>
      <c r="F81" s="69"/>
      <c r="G81" s="70"/>
      <c r="H81" s="71">
        <f>SUM(H80:N80)</f>
        <v>0</v>
      </c>
      <c r="I81" s="72"/>
      <c r="J81" s="72"/>
      <c r="K81" s="72"/>
      <c r="L81" s="72"/>
      <c r="M81" s="72"/>
      <c r="N81" s="73"/>
    </row>
    <row r="82" spans="1:14" ht="32.15" customHeight="1">
      <c r="A82" s="78" t="s">
        <v>94</v>
      </c>
      <c r="B82" s="79"/>
      <c r="C82" s="79"/>
      <c r="D82" s="79"/>
      <c r="E82" s="79"/>
      <c r="F82" s="79"/>
      <c r="G82" s="79"/>
      <c r="H82" s="79"/>
      <c r="I82" s="79"/>
      <c r="J82" s="79"/>
      <c r="K82" s="79"/>
      <c r="L82" s="79"/>
      <c r="M82" s="79"/>
      <c r="N82" s="80"/>
    </row>
    <row r="83" spans="1:14" ht="32.15" customHeight="1">
      <c r="A83" s="16" t="s">
        <v>136</v>
      </c>
      <c r="B83" s="11" t="s">
        <v>137</v>
      </c>
      <c r="C83" s="11"/>
      <c r="D83" s="11"/>
      <c r="E83" s="11"/>
      <c r="F83" s="11"/>
      <c r="G83" s="11"/>
      <c r="H83" s="11"/>
      <c r="I83" s="11"/>
      <c r="J83" s="11"/>
      <c r="K83" s="11"/>
      <c r="L83" s="11"/>
      <c r="M83" s="11"/>
      <c r="N83" s="11"/>
    </row>
    <row r="84" spans="1:14" ht="32.15" customHeight="1">
      <c r="A84" s="81" t="s">
        <v>138</v>
      </c>
      <c r="B84" s="65"/>
      <c r="C84" s="66"/>
      <c r="D84" s="66"/>
      <c r="E84" s="66"/>
      <c r="F84" s="66"/>
      <c r="G84" s="67"/>
      <c r="H84" s="11">
        <f>SUM(H28,H72,H80,H83)</f>
        <v>0</v>
      </c>
      <c r="I84" s="11">
        <f t="shared" ref="I84:N84" si="3">SUM(I28,I72,I80,I83)</f>
        <v>0</v>
      </c>
      <c r="J84" s="11">
        <f t="shared" si="3"/>
        <v>0</v>
      </c>
      <c r="K84" s="11">
        <f t="shared" si="3"/>
        <v>0</v>
      </c>
      <c r="L84" s="11">
        <f t="shared" si="3"/>
        <v>0</v>
      </c>
      <c r="M84" s="11">
        <f t="shared" si="3"/>
        <v>0</v>
      </c>
      <c r="N84" s="11">
        <f t="shared" si="3"/>
        <v>0</v>
      </c>
    </row>
    <row r="85" spans="1:14" ht="32.15" customHeight="1">
      <c r="A85" s="82"/>
      <c r="B85" s="68"/>
      <c r="C85" s="69"/>
      <c r="D85" s="69"/>
      <c r="E85" s="69"/>
      <c r="F85" s="69"/>
      <c r="G85" s="70"/>
      <c r="H85" s="71">
        <f>SUM(H84:N84)</f>
        <v>0</v>
      </c>
      <c r="I85" s="72"/>
      <c r="J85" s="72"/>
      <c r="K85" s="72"/>
      <c r="L85" s="72"/>
      <c r="M85" s="72"/>
      <c r="N85" s="73"/>
    </row>
    <row r="86" spans="1:14" ht="32.15" customHeight="1">
      <c r="A86" s="86" t="s">
        <v>161</v>
      </c>
      <c r="B86" s="86"/>
      <c r="C86" s="86"/>
      <c r="D86" s="86"/>
      <c r="E86" s="86"/>
      <c r="F86" s="86"/>
      <c r="G86" s="86"/>
      <c r="H86" s="86"/>
      <c r="I86" s="86"/>
      <c r="J86" s="86"/>
      <c r="K86" s="86"/>
      <c r="L86" s="86"/>
      <c r="M86" s="86"/>
      <c r="N86" s="86"/>
    </row>
    <row r="87" spans="1:14">
      <c r="A87" s="7"/>
      <c r="B87" s="7"/>
      <c r="C87" s="7"/>
      <c r="D87" s="7"/>
      <c r="E87" s="7"/>
      <c r="F87" s="7"/>
      <c r="G87" s="7"/>
      <c r="H87" s="7"/>
      <c r="I87" s="7"/>
      <c r="J87" s="7"/>
      <c r="K87" s="7"/>
      <c r="L87" s="7"/>
      <c r="M87" s="7"/>
      <c r="N87" s="7"/>
    </row>
    <row r="88" spans="1:14" ht="20">
      <c r="A88" s="13" t="s">
        <v>95</v>
      </c>
      <c r="B88" s="13"/>
      <c r="C88" s="13"/>
      <c r="D88" s="13"/>
      <c r="E88" s="7"/>
      <c r="F88" s="13" t="s">
        <v>96</v>
      </c>
      <c r="G88" s="13"/>
      <c r="H88" s="13"/>
      <c r="I88" s="13"/>
      <c r="J88" s="13"/>
      <c r="K88" s="13"/>
      <c r="L88" s="13"/>
      <c r="M88" s="13"/>
      <c r="N88" s="13"/>
    </row>
    <row r="89" spans="1:14" ht="45" customHeight="1">
      <c r="A89" s="74" t="s">
        <v>202</v>
      </c>
      <c r="B89" s="74"/>
      <c r="C89" s="74"/>
      <c r="D89" s="74"/>
      <c r="E89" s="7"/>
      <c r="F89" s="74" t="s">
        <v>203</v>
      </c>
      <c r="G89" s="74"/>
      <c r="H89" s="74"/>
      <c r="I89" s="74"/>
      <c r="J89" s="74"/>
      <c r="K89" s="74"/>
      <c r="L89" s="74"/>
      <c r="M89" s="74"/>
      <c r="N89" s="74"/>
    </row>
    <row r="90" spans="1:14" ht="45" customHeight="1">
      <c r="A90" s="74"/>
      <c r="B90" s="74"/>
      <c r="C90" s="74"/>
      <c r="D90" s="74"/>
      <c r="E90" s="7"/>
      <c r="F90" s="74"/>
      <c r="G90" s="74"/>
      <c r="H90" s="74"/>
      <c r="I90" s="74"/>
      <c r="J90" s="74"/>
      <c r="K90" s="74"/>
      <c r="L90" s="74"/>
      <c r="M90" s="74"/>
      <c r="N90" s="74"/>
    </row>
    <row r="91" spans="1:14" ht="45" customHeight="1">
      <c r="A91" s="74"/>
      <c r="B91" s="74"/>
      <c r="C91" s="74"/>
      <c r="D91" s="74"/>
      <c r="E91" s="7"/>
      <c r="F91" s="74"/>
      <c r="G91" s="74"/>
      <c r="H91" s="74"/>
      <c r="I91" s="74"/>
      <c r="J91" s="74"/>
      <c r="K91" s="74"/>
      <c r="L91" s="74"/>
      <c r="M91" s="74"/>
      <c r="N91" s="74"/>
    </row>
    <row r="92" spans="1:14" ht="45" customHeight="1">
      <c r="A92" s="74"/>
      <c r="B92" s="74"/>
      <c r="C92" s="74"/>
      <c r="D92" s="74"/>
      <c r="E92" s="7"/>
      <c r="F92" s="74"/>
      <c r="G92" s="74"/>
      <c r="H92" s="74"/>
      <c r="I92" s="74"/>
      <c r="J92" s="74"/>
      <c r="K92" s="74"/>
      <c r="L92" s="74"/>
      <c r="M92" s="74"/>
      <c r="N92" s="74"/>
    </row>
    <row r="93" spans="1:14" ht="45" customHeight="1">
      <c r="A93" s="74"/>
      <c r="B93" s="74"/>
      <c r="C93" s="74"/>
      <c r="D93" s="74"/>
      <c r="E93" s="7"/>
      <c r="F93" s="74"/>
      <c r="G93" s="74"/>
      <c r="H93" s="74"/>
      <c r="I93" s="74"/>
      <c r="J93" s="74"/>
      <c r="K93" s="74"/>
      <c r="L93" s="74"/>
      <c r="M93" s="74"/>
      <c r="N93" s="74"/>
    </row>
    <row r="94" spans="1:14" ht="45" customHeight="1">
      <c r="A94" s="74"/>
      <c r="B94" s="74"/>
      <c r="C94" s="74"/>
      <c r="D94" s="74"/>
      <c r="E94" s="7"/>
      <c r="F94" s="74"/>
      <c r="G94" s="74"/>
      <c r="H94" s="74"/>
      <c r="I94" s="74"/>
      <c r="J94" s="74"/>
      <c r="K94" s="74"/>
      <c r="L94" s="74"/>
      <c r="M94" s="74"/>
      <c r="N94" s="74"/>
    </row>
    <row r="95" spans="1:14" ht="45" customHeight="1">
      <c r="A95" s="74"/>
      <c r="B95" s="74"/>
      <c r="C95" s="74"/>
      <c r="D95" s="74"/>
      <c r="E95" s="7"/>
      <c r="F95" s="74"/>
      <c r="G95" s="74"/>
      <c r="H95" s="74"/>
      <c r="I95" s="74"/>
      <c r="J95" s="74"/>
      <c r="K95" s="74"/>
      <c r="L95" s="74"/>
      <c r="M95" s="74"/>
      <c r="N95" s="74"/>
    </row>
    <row r="96" spans="1:14" ht="45" customHeight="1">
      <c r="A96" s="74"/>
      <c r="B96" s="74"/>
      <c r="C96" s="74"/>
      <c r="D96" s="74"/>
      <c r="E96" s="7"/>
      <c r="F96" s="74"/>
      <c r="G96" s="74"/>
      <c r="H96" s="74"/>
      <c r="I96" s="74"/>
      <c r="J96" s="74"/>
      <c r="K96" s="74"/>
      <c r="L96" s="74"/>
      <c r="M96" s="74"/>
      <c r="N96" s="74"/>
    </row>
    <row r="97" spans="1:14" ht="45" customHeight="1">
      <c r="A97" s="74"/>
      <c r="B97" s="74"/>
      <c r="C97" s="74"/>
      <c r="D97" s="74"/>
      <c r="E97" s="7"/>
      <c r="F97" s="74"/>
      <c r="G97" s="74"/>
      <c r="H97" s="74"/>
      <c r="I97" s="74"/>
      <c r="J97" s="74"/>
      <c r="K97" s="74"/>
      <c r="L97" s="74"/>
      <c r="M97" s="74"/>
      <c r="N97" s="74"/>
    </row>
    <row r="98" spans="1:14" ht="45" customHeight="1">
      <c r="A98" s="74"/>
      <c r="B98" s="74"/>
      <c r="C98" s="74"/>
      <c r="D98" s="74"/>
      <c r="E98" s="7"/>
      <c r="F98" s="74"/>
      <c r="G98" s="74"/>
      <c r="H98" s="74"/>
      <c r="I98" s="74"/>
      <c r="J98" s="74"/>
      <c r="K98" s="74"/>
      <c r="L98" s="74"/>
      <c r="M98" s="74"/>
      <c r="N98" s="74"/>
    </row>
  </sheetData>
  <mergeCells count="54">
    <mergeCell ref="A89:D98"/>
    <mergeCell ref="F89:N98"/>
    <mergeCell ref="A75:N75"/>
    <mergeCell ref="A82:N82"/>
    <mergeCell ref="H73:N73"/>
    <mergeCell ref="B72:G73"/>
    <mergeCell ref="A72:A73"/>
    <mergeCell ref="A76:A79"/>
    <mergeCell ref="A80:A81"/>
    <mergeCell ref="B80:G81"/>
    <mergeCell ref="A86:N86"/>
    <mergeCell ref="H81:N81"/>
    <mergeCell ref="A84:A85"/>
    <mergeCell ref="B84:G85"/>
    <mergeCell ref="H85:N85"/>
    <mergeCell ref="A65:N65"/>
    <mergeCell ref="A66:N66"/>
    <mergeCell ref="A68:N68"/>
    <mergeCell ref="A70:N70"/>
    <mergeCell ref="A1:N1"/>
    <mergeCell ref="C3:D3"/>
    <mergeCell ref="E3:G3"/>
    <mergeCell ref="H3:J3"/>
    <mergeCell ref="K3:N3"/>
    <mergeCell ref="C4:D4"/>
    <mergeCell ref="E4:G4"/>
    <mergeCell ref="H4:J4"/>
    <mergeCell ref="K4:N4"/>
    <mergeCell ref="A28:A29"/>
    <mergeCell ref="B28:G29"/>
    <mergeCell ref="H29:N29"/>
    <mergeCell ref="C5:D5"/>
    <mergeCell ref="E5:G5"/>
    <mergeCell ref="H5:J5"/>
    <mergeCell ref="K5:N5"/>
    <mergeCell ref="K6:N6"/>
    <mergeCell ref="A10:N10"/>
    <mergeCell ref="A11:A17"/>
    <mergeCell ref="A18:N18"/>
    <mergeCell ref="A20:N20"/>
    <mergeCell ref="A22:N22"/>
    <mergeCell ref="A47:N47"/>
    <mergeCell ref="A51:N51"/>
    <mergeCell ref="A62:N62"/>
    <mergeCell ref="A24:N24"/>
    <mergeCell ref="A25:A27"/>
    <mergeCell ref="A31:N31"/>
    <mergeCell ref="A32:N32"/>
    <mergeCell ref="A33:N33"/>
    <mergeCell ref="A41:N41"/>
    <mergeCell ref="A54:N54"/>
    <mergeCell ref="A55:N55"/>
    <mergeCell ref="A56:N56"/>
    <mergeCell ref="A59:N59"/>
  </mergeCells>
  <conditionalFormatting sqref="A19">
    <cfRule type="expression" dxfId="9" priority="8">
      <formula>SUM(H19:N19) = 5</formula>
    </cfRule>
    <cfRule type="expression" dxfId="8" priority="10">
      <formula>SUM(H19:N19) = 4</formula>
    </cfRule>
  </conditionalFormatting>
  <conditionalFormatting sqref="A21">
    <cfRule type="expression" dxfId="7" priority="9">
      <formula>SUM(H21:N21) = 6</formula>
    </cfRule>
    <cfRule type="expression" dxfId="6" priority="11">
      <formula>SUM(H21:N21) = 4</formula>
    </cfRule>
  </conditionalFormatting>
  <conditionalFormatting sqref="A23">
    <cfRule type="expression" dxfId="5" priority="3">
      <formula>SUM(H23:N23) = 6</formula>
    </cfRule>
    <cfRule type="expression" dxfId="4" priority="4">
      <formula>SUM(H23:N23) = 4</formula>
    </cfRule>
  </conditionalFormatting>
  <conditionalFormatting sqref="A25">
    <cfRule type="expression" dxfId="3" priority="22">
      <formula>SUM(H25:N27) = 23</formula>
    </cfRule>
  </conditionalFormatting>
  <conditionalFormatting sqref="A76">
    <cfRule type="expression" dxfId="2" priority="19">
      <formula>$H$81&gt;11</formula>
    </cfRule>
  </conditionalFormatting>
  <conditionalFormatting sqref="A83">
    <cfRule type="expression" dxfId="1" priority="21">
      <formula>SUM(H83:N83) = 30</formula>
    </cfRule>
  </conditionalFormatting>
  <conditionalFormatting sqref="A86:N86">
    <cfRule type="expression" dxfId="0" priority="18">
      <formula>$H$85&gt;119</formula>
    </cfRule>
  </conditionalFormatting>
  <dataValidations count="14">
    <dataValidation type="list" allowBlank="1" showInputMessage="1" showErrorMessage="1" sqref="H19:M19" xr:uid="{119BF586-E36B-48E6-B8CA-EE498A3A6C11}">
      <formula1>$G$19</formula1>
    </dataValidation>
    <dataValidation type="list" allowBlank="1" showInputMessage="1" showErrorMessage="1" sqref="H21:M21" xr:uid="{C28C4E89-041B-4B25-A8E3-D0E0854A3899}">
      <formula1>$G$21</formula1>
    </dataValidation>
    <dataValidation type="list" allowBlank="1" showInputMessage="1" showErrorMessage="1" sqref="H25:M25" xr:uid="{A02FB94A-C4AF-4CC4-8C0F-A70D850CABD1}">
      <formula1>$G$25</formula1>
    </dataValidation>
    <dataValidation type="list" allowBlank="1" showInputMessage="1" showErrorMessage="1" sqref="H26:M26" xr:uid="{2086C987-4A8F-4A55-A21D-C6D823BC5749}">
      <formula1>$G$26</formula1>
    </dataValidation>
    <dataValidation type="list" allowBlank="1" showInputMessage="1" showErrorMessage="1" sqref="H27:M27" xr:uid="{67058BC9-D1AC-489D-B9E6-CAE2920F3E67}">
      <formula1>$G$27</formula1>
    </dataValidation>
    <dataValidation type="list" allowBlank="1" showInputMessage="1" showErrorMessage="1" sqref="H76:M76" xr:uid="{2C24EA6A-C8D3-4929-B264-47068428C89C}">
      <formula1>$G$76</formula1>
    </dataValidation>
    <dataValidation type="list" allowBlank="1" showInputMessage="1" showErrorMessage="1" sqref="H77:M77" xr:uid="{69F8122F-9442-41D2-90E5-C7CF012C3514}">
      <formula1>$G$77</formula1>
    </dataValidation>
    <dataValidation type="list" allowBlank="1" showInputMessage="1" showErrorMessage="1" sqref="H78:M78" xr:uid="{3A741868-EDBC-42FC-BC51-3EE3DFD18FA9}">
      <formula1>$G$78</formula1>
    </dataValidation>
    <dataValidation type="list" allowBlank="1" showInputMessage="1" showErrorMessage="1" sqref="H79:M79" xr:uid="{395B5576-E136-45C9-92BC-512DD45A7559}">
      <formula1>$G$79</formula1>
    </dataValidation>
    <dataValidation type="list" allowBlank="1" showInputMessage="1" showErrorMessage="1" sqref="H83:M83" xr:uid="{4B38A5BD-A887-4C44-A022-1700B5418542}">
      <formula1>$G$83</formula1>
    </dataValidation>
    <dataValidation type="list" allowBlank="1" showInputMessage="1" showErrorMessage="1" sqref="B19" xr:uid="{913B03F1-05D1-4A3D-83BE-75788FABDDBD}">
      <formula1>AdapMikro</formula1>
    </dataValidation>
    <dataValidation type="list" errorStyle="warning" allowBlank="1" showInputMessage="1" showErrorMessage="1" sqref="B21" xr:uid="{ADC31874-08F3-463E-986A-F001B2626B42}">
      <formula1>AdapDyna</formula1>
    </dataValidation>
    <dataValidation type="list" allowBlank="1" showInputMessage="1" showErrorMessage="1" sqref="H9:M9 H30:M30 H74:M74" xr:uid="{AD895995-35AA-4A7A-B85F-9E155002433C}">
      <formula1>Bitte_Semester_auswählen</formula1>
    </dataValidation>
    <dataValidation type="list" allowBlank="1" showInputMessage="1" showErrorMessage="1" sqref="H23:M23" xr:uid="{9C33C5A9-E1AA-44E0-94FD-6D69CF18BECC}">
      <formula1>$G$23</formula1>
    </dataValidation>
  </dataValidations>
  <pageMargins left="0.7" right="0.7" top="0.75" bottom="0.75" header="0.3" footer="0.3"/>
  <pageSetup paperSize="9" scale="53" fitToWidth="0" fitToHeight="0" orientation="landscape" r:id="rId1"/>
  <rowBreaks count="2" manualBreakCount="2">
    <brk id="29" max="13" man="1"/>
    <brk id="73" max="16383" man="1"/>
  </rowBreaks>
  <extLst>
    <ext xmlns:x14="http://schemas.microsoft.com/office/spreadsheetml/2009/9/main" uri="{CCE6A557-97BC-4b89-ADB6-D9C93CAAB3DF}">
      <x14:dataValidations xmlns:xm="http://schemas.microsoft.com/office/excel/2006/main" count="2">
        <x14:dataValidation type="list" errorStyle="warning" allowBlank="1" showInputMessage="1" showErrorMessage="1" xr:uid="{5060B2EF-E478-4B4A-B1B8-16DD09B23988}">
          <x14:formula1>
            <xm:f>Vertiefungen!$B$10:$B$11</xm:f>
          </x14:formula1>
          <xm:sqref>B23</xm:sqref>
        </x14:dataValidation>
        <x14:dataValidation type="list" allowBlank="1" showInputMessage="1" showErrorMessage="1" xr:uid="{40C30A21-1D38-48A5-B540-837634F52D38}">
          <x14:formula1>
            <xm:f>Funktionen!$D$21:$D$31</xm:f>
          </x14:formula1>
          <xm:sqref>K3:N3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94600-31B6-4393-9FE8-CF2D177796A1}">
  <dimension ref="A1:J36"/>
  <sheetViews>
    <sheetView workbookViewId="0">
      <selection activeCell="E32" sqref="E32"/>
    </sheetView>
  </sheetViews>
  <sheetFormatPr baseColWidth="10" defaultRowHeight="14.5"/>
  <cols>
    <col min="1" max="1" width="45.453125" customWidth="1"/>
    <col min="2" max="2" width="24" customWidth="1"/>
    <col min="3" max="3" width="22.81640625" customWidth="1"/>
    <col min="4" max="4" width="28" customWidth="1"/>
    <col min="5" max="6" width="20" customWidth="1"/>
  </cols>
  <sheetData>
    <row r="1" spans="1:10">
      <c r="A1" s="6" t="s">
        <v>69</v>
      </c>
      <c r="B1" s="6" t="s">
        <v>102</v>
      </c>
      <c r="C1" s="6" t="s">
        <v>103</v>
      </c>
      <c r="D1" s="6" t="s">
        <v>150</v>
      </c>
      <c r="E1" s="6" t="s">
        <v>151</v>
      </c>
      <c r="F1" s="6" t="s">
        <v>151</v>
      </c>
      <c r="J1" s="6"/>
    </row>
    <row r="2" spans="1:10">
      <c r="A2" t="s">
        <v>2</v>
      </c>
      <c r="B2" t="s">
        <v>98</v>
      </c>
      <c r="C2" t="s">
        <v>100</v>
      </c>
      <c r="D2" t="s">
        <v>155</v>
      </c>
      <c r="E2" t="s">
        <v>149</v>
      </c>
      <c r="F2" t="s">
        <v>154</v>
      </c>
    </row>
    <row r="3" spans="1:10">
      <c r="A3" t="s">
        <v>1</v>
      </c>
      <c r="B3" t="s">
        <v>99</v>
      </c>
      <c r="C3" t="s">
        <v>101</v>
      </c>
      <c r="D3" t="s">
        <v>155</v>
      </c>
      <c r="E3" t="s">
        <v>156</v>
      </c>
      <c r="F3" t="s">
        <v>154</v>
      </c>
      <c r="J3" s="6"/>
    </row>
    <row r="4" spans="1:10">
      <c r="A4" t="s">
        <v>3</v>
      </c>
      <c r="B4" t="s">
        <v>104</v>
      </c>
      <c r="C4" t="s">
        <v>105</v>
      </c>
      <c r="D4" t="s">
        <v>155</v>
      </c>
      <c r="E4" t="s">
        <v>156</v>
      </c>
      <c r="F4" t="s">
        <v>154</v>
      </c>
    </row>
    <row r="5" spans="1:10">
      <c r="A5" t="s">
        <v>4</v>
      </c>
      <c r="B5" t="s">
        <v>106</v>
      </c>
      <c r="C5" t="s">
        <v>107</v>
      </c>
      <c r="D5" t="s">
        <v>155</v>
      </c>
      <c r="E5" t="s">
        <v>156</v>
      </c>
      <c r="F5" t="s">
        <v>154</v>
      </c>
    </row>
    <row r="6" spans="1:10">
      <c r="A6" t="s">
        <v>5</v>
      </c>
      <c r="B6" t="s">
        <v>108</v>
      </c>
      <c r="C6" t="s">
        <v>109</v>
      </c>
      <c r="D6" t="s">
        <v>155</v>
      </c>
      <c r="E6" t="s">
        <v>152</v>
      </c>
      <c r="F6" t="s">
        <v>154</v>
      </c>
    </row>
    <row r="7" spans="1:10">
      <c r="A7" t="s">
        <v>6</v>
      </c>
      <c r="B7" t="s">
        <v>110</v>
      </c>
      <c r="C7" t="s">
        <v>111</v>
      </c>
      <c r="D7" t="s">
        <v>155</v>
      </c>
      <c r="E7" t="s">
        <v>156</v>
      </c>
      <c r="F7" t="s">
        <v>154</v>
      </c>
    </row>
    <row r="8" spans="1:10">
      <c r="A8" t="s">
        <v>7</v>
      </c>
      <c r="B8" t="s">
        <v>112</v>
      </c>
      <c r="C8" t="s">
        <v>113</v>
      </c>
      <c r="D8" t="s">
        <v>155</v>
      </c>
      <c r="E8" t="s">
        <v>156</v>
      </c>
      <c r="F8" t="s">
        <v>154</v>
      </c>
    </row>
    <row r="9" spans="1:10">
      <c r="A9" t="s">
        <v>8</v>
      </c>
      <c r="B9" t="s">
        <v>114</v>
      </c>
      <c r="C9" t="s">
        <v>115</v>
      </c>
      <c r="D9" t="s">
        <v>155</v>
      </c>
      <c r="E9" t="s">
        <v>153</v>
      </c>
      <c r="F9" t="s">
        <v>154</v>
      </c>
      <c r="J9" s="6"/>
    </row>
    <row r="10" spans="1:10">
      <c r="A10" t="s">
        <v>9</v>
      </c>
      <c r="B10" t="s">
        <v>116</v>
      </c>
      <c r="C10" t="s">
        <v>117</v>
      </c>
      <c r="D10" t="s">
        <v>68</v>
      </c>
      <c r="E10" t="s">
        <v>147</v>
      </c>
      <c r="F10" t="s">
        <v>148</v>
      </c>
    </row>
    <row r="11" spans="1:10">
      <c r="A11" t="s">
        <v>139</v>
      </c>
      <c r="B11" t="s">
        <v>141</v>
      </c>
      <c r="C11" t="s">
        <v>142</v>
      </c>
      <c r="D11" t="s">
        <v>155</v>
      </c>
      <c r="E11" t="s">
        <v>156</v>
      </c>
      <c r="F11" t="s">
        <v>154</v>
      </c>
    </row>
    <row r="13" spans="1:10">
      <c r="A13" s="6" t="s">
        <v>118</v>
      </c>
    </row>
    <row r="14" spans="1:10">
      <c r="A14" t="s">
        <v>102</v>
      </c>
      <c r="B14" t="str">
        <f>IF(Dokument!K3=Funktionen!A2,VLOOKUP(Funktionen!B2,Funktionen!B2:J3,1,FALSE),IF(Dokument!K3=Funktionen!A3,VLOOKUP(Funktionen!B3,Funktionen!B3:J4,1,FALSE),IF(Dokument!K3=Funktionen!A4,VLOOKUP(Funktionen!B4,Funktionen!B4:J5,1,FALSE),IF(Dokument!K3=A5,VLOOKUP(B5,B5:J6,1,FALSE),IF(Dokument!K3=A6,VLOOKUP(B6,B6:J7,1,FALSE),IF(Dokument!K3=A7,VLOOKUP(B7,B7:J8,1,FALSE),IF(Dokument!K3=A8,VLOOKUP(B8,B8:J9,1,FALSE),IF(Dokument!K3=A9,VLOOKUP(B9,B9:J10,1,FALSE),IF(Dokument!K3=A10,VLOOKUP(B10,B10:J11,1,FALSE),IF(Dokument!K3=A11,VLOOKUP(B11,B11:J12,1,FALSE),""))))))))))</f>
        <v/>
      </c>
    </row>
    <row r="15" spans="1:10">
      <c r="A15" t="s">
        <v>103</v>
      </c>
      <c r="B15" t="str">
        <f>IF(Dokument!K3=Funktionen!A2,VLOOKUP(C2,C2:K3,1,FALSE),IF(Dokument!K3=Funktionen!A3,VLOOKUP(C3,C3:K4,1,FALSE),IF(Dokument!K3=Funktionen!A4,VLOOKUP(C4,C4:K5,1,FALSE),IF(Dokument!K3=A5,VLOOKUP(C5,C5:K6,1,FALSE),IF(Dokument!K3=A6,VLOOKUP(C6,C6:K7,1,FALSE),IF(Dokument!K3=A7,VLOOKUP(C7,C7:K8,1,FALSE),IF(Dokument!K3=A8,VLOOKUP(C8,C8:K9,1,FALSE),IF(Dokument!K3=A9,VLOOKUP(C9,C9:K10,1,FALSE),IF(Dokument!K3=A10,VLOOKUP(C10,C10:K11,1,FALSE),IF(Dokument!K3=A11,VLOOKUP(C11,C11:K12,1,FALSE),""))))))))))</f>
        <v/>
      </c>
    </row>
    <row r="16" spans="1:10">
      <c r="A16" t="s">
        <v>150</v>
      </c>
      <c r="B16" t="str">
        <f>IF(Dokument!K3=Funktionen!A2,VLOOKUP(D2,D2:L3,1,FALSE),IF(Dokument!K3=Funktionen!A3,VLOOKUP(D3,D3:L4,1,FALSE),IF(Dokument!K3=Funktionen!A4,VLOOKUP(D4,D4:L5,1,FALSE),IF(Dokument!K3=A5,VLOOKUP(D5,D5:L6,1,FALSE),IF(Dokument!K3=A6,VLOOKUP(D6,D6:L7,1,FALSE),IF(Dokument!K3=A7,VLOOKUP(D7,D7:L8,1,FALSE),IF(Dokument!K3=A8,VLOOKUP(D8,D8:L9,1,FALSE),IF(Dokument!K3=A9,VLOOKUP(D9,D9:L10,1,FALSE),IF(Dokument!K3=A10,VLOOKUP(D10,D10:L11,1,FALSE),IF(Dokument!K3=A11,VLOOKUP(D11,D11:L12,1,FALSE),""))))))))))</f>
        <v/>
      </c>
    </row>
    <row r="17" spans="1:5">
      <c r="A17" t="s">
        <v>151</v>
      </c>
      <c r="B17" t="str">
        <f>IF(Dokument!K3=Funktionen!A2,VLOOKUP(E2,E2:M3,1,FALSE),IF(Dokument!K3=Funktionen!A3,VLOOKUP(E3,E3:M4,1,FALSE),IF(Dokument!K3=Funktionen!A4,VLOOKUP(E4,E4:M5,1,FALSE),IF(Dokument!K3=A5,VLOOKUP(E5,E5:M6,1,FALSE),IF(Dokument!K3=A6,VLOOKUP(E6,E6:M7,1,FALSE),IF(Dokument!K3=A7,VLOOKUP(E7,E7:M8,1,FALSE),IF(Dokument!K3=A8,VLOOKUP(E8,E8:M9,1,FALSE),IF(Dokument!K3=A9,VLOOKUP(E9,E9:M10,1,FALSE),IF(Dokument!K3=A10,VLOOKUP(E10,E10:M11,1,FALSE),IF(Dokument!K3=A11,VLOOKUP(E11,E11:M12,1,FALSE),""))))))))))</f>
        <v/>
      </c>
    </row>
    <row r="18" spans="1:5">
      <c r="A18" t="s">
        <v>151</v>
      </c>
      <c r="B18" t="str">
        <f>IF(Dokument!K3=Funktionen!A2,VLOOKUP(F2,F2:N3,1,FALSE),IF(Dokument!K3=Funktionen!A3,VLOOKUP(F3,F3:N4,1,FALSE),IF(Dokument!K3=Funktionen!A4,VLOOKUP(F4,F4:N5,1,FALSE),IF(Dokument!K3=A5,VLOOKUP(F5,F5:N6,1,FALSE),IF(Dokument!K3=A6,VLOOKUP(F6,F6:N7,1,FALSE),IF(Dokument!K3=A7,VLOOKUP(F7,F7:N8,1,FALSE),IF(Dokument!K3=A8,VLOOKUP(F8,F8:N9,1,FALSE),IF(Dokument!K3=A9,VLOOKUP(F9,F9:N10,1,FALSE),IF(Dokument!K3=A10,VLOOKUP(F10,F10:N11,1,FALSE),IF(Dokument!K3=A11,VLOOKUP(F11,F11:N12,1,FALSE),""))))))))))</f>
        <v/>
      </c>
    </row>
    <row r="20" spans="1:5" ht="14.5" customHeight="1">
      <c r="A20" s="6" t="s">
        <v>119</v>
      </c>
      <c r="B20" t="s">
        <v>119</v>
      </c>
      <c r="D20" s="28" t="s">
        <v>204</v>
      </c>
      <c r="E20" s="28" t="s">
        <v>210</v>
      </c>
    </row>
    <row r="21" spans="1:5" ht="14.5" customHeight="1">
      <c r="A21" t="s">
        <v>91</v>
      </c>
      <c r="B21" t="s">
        <v>91</v>
      </c>
      <c r="D21" t="s">
        <v>2</v>
      </c>
      <c r="E21" t="s">
        <v>11</v>
      </c>
    </row>
    <row r="22" spans="1:5">
      <c r="A22" t="s">
        <v>130</v>
      </c>
      <c r="B22" t="s">
        <v>130</v>
      </c>
      <c r="D22" t="s">
        <v>1</v>
      </c>
      <c r="E22" t="s">
        <v>40</v>
      </c>
    </row>
    <row r="23" spans="1:5">
      <c r="A23" t="s">
        <v>157</v>
      </c>
      <c r="B23" t="s">
        <v>122</v>
      </c>
      <c r="D23" t="s">
        <v>4</v>
      </c>
      <c r="E23" t="s">
        <v>42</v>
      </c>
    </row>
    <row r="24" spans="1:5">
      <c r="A24" t="s">
        <v>158</v>
      </c>
      <c r="B24" t="s">
        <v>123</v>
      </c>
      <c r="D24" t="s">
        <v>208</v>
      </c>
      <c r="E24" t="s">
        <v>43</v>
      </c>
    </row>
    <row r="25" spans="1:5">
      <c r="A25" t="s">
        <v>159</v>
      </c>
      <c r="B25" t="s">
        <v>124</v>
      </c>
      <c r="D25" t="s">
        <v>6</v>
      </c>
      <c r="E25" t="s">
        <v>44</v>
      </c>
    </row>
    <row r="26" spans="1:5">
      <c r="A26" t="s">
        <v>160</v>
      </c>
      <c r="B26" t="s">
        <v>125</v>
      </c>
      <c r="D26" t="s">
        <v>205</v>
      </c>
      <c r="E26" t="s">
        <v>209</v>
      </c>
    </row>
    <row r="27" spans="1:5">
      <c r="A27" t="s">
        <v>120</v>
      </c>
      <c r="B27" t="s">
        <v>126</v>
      </c>
      <c r="D27" t="s">
        <v>7</v>
      </c>
      <c r="E27" t="s">
        <v>45</v>
      </c>
    </row>
    <row r="28" spans="1:5">
      <c r="A28" t="s">
        <v>121</v>
      </c>
      <c r="B28" t="s">
        <v>127</v>
      </c>
      <c r="D28" t="s">
        <v>206</v>
      </c>
      <c r="E28" t="s">
        <v>46</v>
      </c>
    </row>
    <row r="29" spans="1:5">
      <c r="A29" t="s">
        <v>122</v>
      </c>
      <c r="B29" t="s">
        <v>128</v>
      </c>
      <c r="D29" t="s">
        <v>139</v>
      </c>
      <c r="E29" t="s">
        <v>140</v>
      </c>
    </row>
    <row r="30" spans="1:5">
      <c r="A30" t="s">
        <v>123</v>
      </c>
      <c r="B30" t="s">
        <v>129</v>
      </c>
      <c r="D30" t="s">
        <v>207</v>
      </c>
      <c r="E30" t="s">
        <v>41</v>
      </c>
    </row>
    <row r="31" spans="1:5">
      <c r="A31" t="s">
        <v>124</v>
      </c>
      <c r="B31" t="s">
        <v>196</v>
      </c>
      <c r="D31" t="s">
        <v>211</v>
      </c>
      <c r="E31">
        <v>0</v>
      </c>
    </row>
    <row r="32" spans="1:5">
      <c r="A32" t="s">
        <v>125</v>
      </c>
      <c r="B32" t="s">
        <v>197</v>
      </c>
    </row>
    <row r="33" spans="1:2">
      <c r="A33" t="s">
        <v>126</v>
      </c>
      <c r="B33" t="s">
        <v>198</v>
      </c>
    </row>
    <row r="34" spans="1:2">
      <c r="A34" t="s">
        <v>127</v>
      </c>
      <c r="B34" t="s">
        <v>199</v>
      </c>
    </row>
    <row r="35" spans="1:2">
      <c r="A35" t="s">
        <v>128</v>
      </c>
      <c r="B35" t="s">
        <v>200</v>
      </c>
    </row>
    <row r="36" spans="1:2">
      <c r="A36" t="s">
        <v>129</v>
      </c>
      <c r="B36" t="s">
        <v>201</v>
      </c>
    </row>
  </sheetData>
  <phoneticPr fontId="19" type="noConversion"/>
  <pageMargins left="0.7" right="0.7" top="0.78740157499999996" bottom="0.78740157499999996" header="0.3" footer="0.3"/>
  <pageSetup paperSize="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37"/>
  <sheetViews>
    <sheetView topLeftCell="AO1" zoomScale="85" zoomScaleNormal="85" workbookViewId="0">
      <selection activeCell="B1" sqref="B1:BI2"/>
    </sheetView>
  </sheetViews>
  <sheetFormatPr baseColWidth="10" defaultColWidth="9.1796875" defaultRowHeight="14.5"/>
  <cols>
    <col min="1" max="2" width="25.7265625" customWidth="1"/>
    <col min="3" max="7" width="7.7265625" customWidth="1"/>
    <col min="8" max="8" width="25.7265625" customWidth="1"/>
    <col min="9" max="13" width="7.7265625" customWidth="1"/>
    <col min="14" max="14" width="25.7265625" customWidth="1"/>
    <col min="15" max="19" width="7.7265625" customWidth="1"/>
    <col min="20" max="20" width="25.7265625" customWidth="1"/>
    <col min="21" max="25" width="7.7265625" customWidth="1"/>
    <col min="26" max="26" width="25.7265625" customWidth="1"/>
    <col min="27" max="31" width="7.7265625" customWidth="1"/>
    <col min="32" max="32" width="25.7265625" customWidth="1"/>
    <col min="33" max="37" width="7.7265625" customWidth="1"/>
    <col min="38" max="38" width="25.7265625" customWidth="1"/>
    <col min="39" max="43" width="7.7265625" customWidth="1"/>
    <col min="44" max="44" width="25.7265625" customWidth="1"/>
    <col min="45" max="49" width="7.7265625" customWidth="1"/>
    <col min="50" max="50" width="25.7265625" customWidth="1"/>
    <col min="51" max="55" width="7.7265625" customWidth="1"/>
    <col min="56" max="56" width="25.7265625" customWidth="1"/>
    <col min="57" max="61" width="7.7265625" customWidth="1"/>
  </cols>
  <sheetData>
    <row r="1" spans="1:61" ht="45" customHeight="1">
      <c r="A1" s="4"/>
      <c r="B1" s="89" t="s">
        <v>2</v>
      </c>
      <c r="C1" s="89"/>
      <c r="D1" s="89"/>
      <c r="E1" s="89"/>
      <c r="F1" s="89"/>
      <c r="G1" s="89"/>
      <c r="H1" s="89" t="s">
        <v>1</v>
      </c>
      <c r="I1" s="89"/>
      <c r="J1" s="89"/>
      <c r="K1" s="89"/>
      <c r="L1" s="89"/>
      <c r="M1" s="89"/>
      <c r="N1" s="89" t="s">
        <v>3</v>
      </c>
      <c r="O1" s="89"/>
      <c r="P1" s="89"/>
      <c r="Q1" s="89"/>
      <c r="R1" s="89"/>
      <c r="S1" s="89"/>
      <c r="T1" s="89" t="s">
        <v>4</v>
      </c>
      <c r="U1" s="89"/>
      <c r="V1" s="89"/>
      <c r="W1" s="89"/>
      <c r="X1" s="89"/>
      <c r="Y1" s="89"/>
      <c r="Z1" s="89" t="s">
        <v>5</v>
      </c>
      <c r="AA1" s="89"/>
      <c r="AB1" s="89"/>
      <c r="AC1" s="89"/>
      <c r="AD1" s="89"/>
      <c r="AE1" s="89"/>
      <c r="AF1" s="89" t="s">
        <v>6</v>
      </c>
      <c r="AG1" s="89"/>
      <c r="AH1" s="89"/>
      <c r="AI1" s="89"/>
      <c r="AJ1" s="89"/>
      <c r="AK1" s="89"/>
      <c r="AL1" s="89" t="s">
        <v>7</v>
      </c>
      <c r="AM1" s="89"/>
      <c r="AN1" s="89"/>
      <c r="AO1" s="89"/>
      <c r="AP1" s="89"/>
      <c r="AQ1" s="89"/>
      <c r="AR1" s="89" t="s">
        <v>8</v>
      </c>
      <c r="AS1" s="89"/>
      <c r="AT1" s="89"/>
      <c r="AU1" s="89"/>
      <c r="AV1" s="89"/>
      <c r="AW1" s="89"/>
      <c r="AX1" s="89" t="s">
        <v>9</v>
      </c>
      <c r="AY1" s="89"/>
      <c r="AZ1" s="89"/>
      <c r="BA1" s="89"/>
      <c r="BB1" s="89"/>
      <c r="BC1" s="89"/>
      <c r="BD1" s="87" t="s">
        <v>139</v>
      </c>
      <c r="BE1" s="87"/>
      <c r="BF1" s="87"/>
      <c r="BG1" s="87"/>
      <c r="BH1" s="87"/>
      <c r="BI1" s="87"/>
    </row>
    <row r="2" spans="1:61" ht="45" customHeight="1">
      <c r="A2" s="4" t="s">
        <v>10</v>
      </c>
      <c r="B2" s="90" t="s">
        <v>11</v>
      </c>
      <c r="C2" s="90"/>
      <c r="D2" s="90"/>
      <c r="E2" s="90"/>
      <c r="F2" s="90"/>
      <c r="G2" s="90"/>
      <c r="H2" s="90" t="s">
        <v>40</v>
      </c>
      <c r="I2" s="90"/>
      <c r="J2" s="90"/>
      <c r="K2" s="90"/>
      <c r="L2" s="90"/>
      <c r="M2" s="90"/>
      <c r="N2" s="90" t="s">
        <v>41</v>
      </c>
      <c r="O2" s="90"/>
      <c r="P2" s="90"/>
      <c r="Q2" s="90"/>
      <c r="R2" s="90"/>
      <c r="S2" s="90"/>
      <c r="T2" s="90" t="s">
        <v>42</v>
      </c>
      <c r="U2" s="90"/>
      <c r="V2" s="90"/>
      <c r="W2" s="90"/>
      <c r="X2" s="90"/>
      <c r="Y2" s="90"/>
      <c r="Z2" s="90" t="s">
        <v>43</v>
      </c>
      <c r="AA2" s="90"/>
      <c r="AB2" s="90"/>
      <c r="AC2" s="90"/>
      <c r="AD2" s="90"/>
      <c r="AE2" s="90"/>
      <c r="AF2" s="90" t="s">
        <v>44</v>
      </c>
      <c r="AG2" s="90"/>
      <c r="AH2" s="90"/>
      <c r="AI2" s="90"/>
      <c r="AJ2" s="90"/>
      <c r="AK2" s="90"/>
      <c r="AL2" s="90" t="s">
        <v>45</v>
      </c>
      <c r="AM2" s="90"/>
      <c r="AN2" s="90"/>
      <c r="AO2" s="90"/>
      <c r="AP2" s="90"/>
      <c r="AQ2" s="90"/>
      <c r="AR2" s="90" t="s">
        <v>46</v>
      </c>
      <c r="AS2" s="90"/>
      <c r="AT2" s="90"/>
      <c r="AU2" s="90"/>
      <c r="AV2" s="90"/>
      <c r="AW2" s="90"/>
      <c r="AX2" s="90" t="s">
        <v>41</v>
      </c>
      <c r="AY2" s="90"/>
      <c r="AZ2" s="90"/>
      <c r="BA2" s="90"/>
      <c r="BB2" s="90"/>
      <c r="BC2" s="90"/>
      <c r="BD2" s="88" t="s">
        <v>140</v>
      </c>
      <c r="BE2" s="88"/>
      <c r="BF2" s="88"/>
      <c r="BG2" s="88"/>
      <c r="BH2" s="88"/>
      <c r="BI2" s="88"/>
    </row>
    <row r="3" spans="1:61" ht="45" customHeight="1">
      <c r="A3" s="4" t="s">
        <v>0</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88"/>
      <c r="BE3" s="88"/>
      <c r="BF3" s="88"/>
      <c r="BG3" s="88"/>
      <c r="BH3" s="88"/>
      <c r="BI3" s="88"/>
    </row>
    <row r="4" spans="1:61" ht="45" customHeight="1">
      <c r="A4" s="4" t="s">
        <v>12</v>
      </c>
      <c r="B4" s="1" t="s">
        <v>13</v>
      </c>
      <c r="C4" s="1" t="s">
        <v>47</v>
      </c>
      <c r="D4" s="1" t="s">
        <v>48</v>
      </c>
      <c r="E4" s="1" t="s">
        <v>49</v>
      </c>
      <c r="F4" s="1">
        <v>18</v>
      </c>
      <c r="G4" s="1">
        <v>5</v>
      </c>
      <c r="H4" s="1" t="s">
        <v>171</v>
      </c>
      <c r="I4" s="1" t="s">
        <v>173</v>
      </c>
      <c r="J4" s="1" t="s">
        <v>48</v>
      </c>
      <c r="K4" s="1" t="s">
        <v>49</v>
      </c>
      <c r="L4" s="1">
        <v>16</v>
      </c>
      <c r="M4" s="1">
        <v>6</v>
      </c>
      <c r="N4" s="1" t="s">
        <v>13</v>
      </c>
      <c r="O4" s="1" t="s">
        <v>47</v>
      </c>
      <c r="P4" s="1" t="s">
        <v>48</v>
      </c>
      <c r="Q4" s="1" t="s">
        <v>49</v>
      </c>
      <c r="R4" s="1">
        <v>18</v>
      </c>
      <c r="S4" s="1">
        <v>5</v>
      </c>
      <c r="T4" s="1" t="s">
        <v>13</v>
      </c>
      <c r="U4" s="1" t="s">
        <v>47</v>
      </c>
      <c r="V4" s="1" t="s">
        <v>48</v>
      </c>
      <c r="W4" s="1" t="s">
        <v>49</v>
      </c>
      <c r="X4" s="1">
        <v>18</v>
      </c>
      <c r="Y4" s="1">
        <v>5</v>
      </c>
      <c r="Z4" s="1" t="s">
        <v>13</v>
      </c>
      <c r="AA4" s="1" t="s">
        <v>47</v>
      </c>
      <c r="AB4" s="1" t="s">
        <v>48</v>
      </c>
      <c r="AC4" s="1" t="s">
        <v>49</v>
      </c>
      <c r="AD4" s="1">
        <v>18</v>
      </c>
      <c r="AE4" s="1">
        <v>5</v>
      </c>
      <c r="AF4" s="1" t="s">
        <v>13</v>
      </c>
      <c r="AG4" s="1" t="s">
        <v>47</v>
      </c>
      <c r="AH4" s="1" t="s">
        <v>48</v>
      </c>
      <c r="AI4" s="1" t="s">
        <v>49</v>
      </c>
      <c r="AJ4" s="1">
        <v>18</v>
      </c>
      <c r="AK4" s="1">
        <v>5</v>
      </c>
      <c r="AL4" s="1" t="s">
        <v>13</v>
      </c>
      <c r="AM4" s="1" t="s">
        <v>47</v>
      </c>
      <c r="AN4" s="1" t="s">
        <v>48</v>
      </c>
      <c r="AO4" s="1" t="s">
        <v>49</v>
      </c>
      <c r="AP4" s="1">
        <v>18</v>
      </c>
      <c r="AQ4" s="1">
        <v>5</v>
      </c>
      <c r="AR4" s="1"/>
      <c r="AS4" s="1"/>
      <c r="AT4" s="1"/>
      <c r="AU4" s="1"/>
      <c r="AV4" s="1"/>
      <c r="AW4" s="1"/>
      <c r="AX4" s="1"/>
      <c r="AY4" s="1"/>
      <c r="AZ4" s="1"/>
      <c r="BA4" s="1"/>
      <c r="BB4" s="1"/>
      <c r="BC4" s="1"/>
      <c r="BD4" s="1" t="s">
        <v>13</v>
      </c>
      <c r="BE4" s="1" t="s">
        <v>47</v>
      </c>
      <c r="BF4" s="1" t="s">
        <v>48</v>
      </c>
      <c r="BG4" s="1" t="s">
        <v>49</v>
      </c>
      <c r="BH4" s="1">
        <v>18</v>
      </c>
      <c r="BI4" s="1">
        <v>5</v>
      </c>
    </row>
    <row r="5" spans="1:61" ht="45" customHeight="1">
      <c r="A5" s="4"/>
      <c r="B5" s="1" t="s">
        <v>15</v>
      </c>
      <c r="C5" s="1" t="s">
        <v>50</v>
      </c>
      <c r="D5" s="1" t="s">
        <v>48</v>
      </c>
      <c r="E5" s="1" t="s">
        <v>49</v>
      </c>
      <c r="F5" s="1">
        <v>18</v>
      </c>
      <c r="G5" s="1">
        <v>4</v>
      </c>
      <c r="H5" s="1" t="s">
        <v>172</v>
      </c>
      <c r="I5" s="1" t="s">
        <v>174</v>
      </c>
      <c r="J5" s="1" t="s">
        <v>48</v>
      </c>
      <c r="K5" s="1" t="s">
        <v>54</v>
      </c>
      <c r="L5" s="1">
        <v>18</v>
      </c>
      <c r="M5" s="1">
        <v>6</v>
      </c>
      <c r="N5" s="1" t="s">
        <v>15</v>
      </c>
      <c r="O5" s="1" t="s">
        <v>50</v>
      </c>
      <c r="P5" s="1" t="s">
        <v>48</v>
      </c>
      <c r="Q5" s="1" t="s">
        <v>49</v>
      </c>
      <c r="R5" s="1">
        <v>18</v>
      </c>
      <c r="S5" s="1">
        <v>4</v>
      </c>
      <c r="T5" s="1" t="s">
        <v>15</v>
      </c>
      <c r="U5" s="1" t="s">
        <v>50</v>
      </c>
      <c r="V5" s="1" t="s">
        <v>48</v>
      </c>
      <c r="W5" s="1" t="s">
        <v>49</v>
      </c>
      <c r="X5" s="1">
        <v>18</v>
      </c>
      <c r="Y5" s="1">
        <v>4</v>
      </c>
      <c r="Z5" s="1" t="s">
        <v>15</v>
      </c>
      <c r="AA5" s="1" t="s">
        <v>50</v>
      </c>
      <c r="AB5" s="1" t="s">
        <v>48</v>
      </c>
      <c r="AC5" s="1" t="s">
        <v>49</v>
      </c>
      <c r="AD5" s="1">
        <v>18</v>
      </c>
      <c r="AE5" s="1">
        <v>4</v>
      </c>
      <c r="AF5" s="1" t="s">
        <v>15</v>
      </c>
      <c r="AG5" s="1" t="s">
        <v>50</v>
      </c>
      <c r="AH5" s="1" t="s">
        <v>48</v>
      </c>
      <c r="AI5" s="1" t="s">
        <v>49</v>
      </c>
      <c r="AJ5" s="1">
        <v>18</v>
      </c>
      <c r="AK5" s="1">
        <v>4</v>
      </c>
      <c r="AL5" s="1" t="s">
        <v>15</v>
      </c>
      <c r="AM5" s="1" t="s">
        <v>50</v>
      </c>
      <c r="AN5" s="1" t="s">
        <v>48</v>
      </c>
      <c r="AO5" s="1" t="s">
        <v>49</v>
      </c>
      <c r="AP5" s="1">
        <v>18</v>
      </c>
      <c r="AQ5" s="1">
        <v>4</v>
      </c>
      <c r="AR5" s="1" t="s">
        <v>15</v>
      </c>
      <c r="AS5" s="1" t="s">
        <v>50</v>
      </c>
      <c r="AT5" s="1" t="s">
        <v>48</v>
      </c>
      <c r="AU5" s="1" t="s">
        <v>49</v>
      </c>
      <c r="AV5" s="1">
        <v>18</v>
      </c>
      <c r="AW5" s="1">
        <v>4</v>
      </c>
      <c r="AX5" s="1" t="s">
        <v>15</v>
      </c>
      <c r="AY5" s="1" t="s">
        <v>50</v>
      </c>
      <c r="AZ5" s="1" t="s">
        <v>48</v>
      </c>
      <c r="BA5" s="1" t="s">
        <v>49</v>
      </c>
      <c r="BB5" s="1">
        <v>18</v>
      </c>
      <c r="BC5" s="1">
        <v>4</v>
      </c>
      <c r="BD5" s="1" t="s">
        <v>15</v>
      </c>
      <c r="BE5" s="1" t="s">
        <v>50</v>
      </c>
      <c r="BF5" s="1" t="s">
        <v>48</v>
      </c>
      <c r="BG5" s="1" t="s">
        <v>49</v>
      </c>
      <c r="BH5" s="1">
        <v>18</v>
      </c>
      <c r="BI5" s="1">
        <v>4</v>
      </c>
    </row>
    <row r="6" spans="1:61" ht="45" customHeight="1">
      <c r="A6" s="4"/>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row>
    <row r="7" spans="1:61" ht="45" customHeight="1">
      <c r="A7" s="4" t="s">
        <v>14</v>
      </c>
      <c r="B7" s="1" t="s">
        <v>16</v>
      </c>
      <c r="C7" s="1" t="s">
        <v>51</v>
      </c>
      <c r="D7" s="1" t="s">
        <v>48</v>
      </c>
      <c r="E7" s="1" t="s">
        <v>49</v>
      </c>
      <c r="F7" s="1">
        <v>18</v>
      </c>
      <c r="G7" s="1">
        <v>4</v>
      </c>
      <c r="H7" s="1" t="s">
        <v>16</v>
      </c>
      <c r="I7" s="1" t="s">
        <v>51</v>
      </c>
      <c r="J7" s="1" t="s">
        <v>48</v>
      </c>
      <c r="K7" s="1" t="s">
        <v>49</v>
      </c>
      <c r="L7" s="1">
        <v>18</v>
      </c>
      <c r="M7" s="1">
        <v>4</v>
      </c>
      <c r="N7" s="1" t="s">
        <v>16</v>
      </c>
      <c r="O7" s="1" t="s">
        <v>51</v>
      </c>
      <c r="P7" s="1" t="s">
        <v>48</v>
      </c>
      <c r="Q7" s="1" t="s">
        <v>49</v>
      </c>
      <c r="R7" s="1">
        <v>18</v>
      </c>
      <c r="S7" s="1">
        <v>4</v>
      </c>
      <c r="T7" s="1" t="s">
        <v>16</v>
      </c>
      <c r="U7" s="1" t="s">
        <v>51</v>
      </c>
      <c r="V7" s="1" t="s">
        <v>48</v>
      </c>
      <c r="W7" s="1" t="s">
        <v>49</v>
      </c>
      <c r="X7" s="1">
        <v>18</v>
      </c>
      <c r="Y7" s="1">
        <v>4</v>
      </c>
      <c r="Z7" s="1" t="s">
        <v>16</v>
      </c>
      <c r="AA7" s="1" t="s">
        <v>51</v>
      </c>
      <c r="AB7" s="1" t="s">
        <v>48</v>
      </c>
      <c r="AC7" s="1" t="s">
        <v>49</v>
      </c>
      <c r="AD7" s="1">
        <v>18</v>
      </c>
      <c r="AE7" s="1">
        <v>4</v>
      </c>
      <c r="AF7" s="1" t="s">
        <v>16</v>
      </c>
      <c r="AG7" s="1" t="s">
        <v>51</v>
      </c>
      <c r="AH7" s="1" t="s">
        <v>48</v>
      </c>
      <c r="AI7" s="1" t="s">
        <v>49</v>
      </c>
      <c r="AJ7" s="1">
        <v>18</v>
      </c>
      <c r="AK7" s="1">
        <v>4</v>
      </c>
      <c r="AL7" s="1" t="s">
        <v>16</v>
      </c>
      <c r="AM7" s="1" t="s">
        <v>51</v>
      </c>
      <c r="AN7" s="1" t="s">
        <v>48</v>
      </c>
      <c r="AO7" s="1" t="s">
        <v>49</v>
      </c>
      <c r="AP7" s="1">
        <v>18</v>
      </c>
      <c r="AQ7" s="1">
        <v>4</v>
      </c>
      <c r="AR7" s="1" t="s">
        <v>16</v>
      </c>
      <c r="AS7" s="1" t="s">
        <v>51</v>
      </c>
      <c r="AT7" s="1" t="s">
        <v>48</v>
      </c>
      <c r="AU7" s="1" t="s">
        <v>49</v>
      </c>
      <c r="AV7" s="1">
        <v>18</v>
      </c>
      <c r="AW7" s="1">
        <v>4</v>
      </c>
      <c r="AX7" s="1" t="s">
        <v>16</v>
      </c>
      <c r="AY7" s="1" t="s">
        <v>51</v>
      </c>
      <c r="AZ7" s="1" t="s">
        <v>48</v>
      </c>
      <c r="BA7" s="1" t="s">
        <v>49</v>
      </c>
      <c r="BB7" s="1">
        <v>18</v>
      </c>
      <c r="BC7" s="1">
        <v>4</v>
      </c>
      <c r="BD7" s="1" t="s">
        <v>16</v>
      </c>
      <c r="BE7" s="1" t="s">
        <v>51</v>
      </c>
      <c r="BF7" s="1" t="s">
        <v>48</v>
      </c>
      <c r="BG7" s="1" t="s">
        <v>49</v>
      </c>
      <c r="BH7" s="1">
        <v>18</v>
      </c>
      <c r="BI7" s="1">
        <v>4</v>
      </c>
    </row>
    <row r="8" spans="1:61" ht="45" customHeight="1">
      <c r="A8" s="4"/>
      <c r="B8" s="1" t="s">
        <v>165</v>
      </c>
      <c r="C8" s="1" t="s">
        <v>146</v>
      </c>
      <c r="D8" s="1" t="s">
        <v>48</v>
      </c>
      <c r="E8" s="1" t="s">
        <v>54</v>
      </c>
      <c r="F8" s="1">
        <v>18</v>
      </c>
      <c r="G8" s="1">
        <v>6</v>
      </c>
      <c r="H8" s="1" t="s">
        <v>165</v>
      </c>
      <c r="I8" s="1" t="s">
        <v>146</v>
      </c>
      <c r="J8" s="1" t="s">
        <v>48</v>
      </c>
      <c r="K8" s="1" t="s">
        <v>54</v>
      </c>
      <c r="L8" s="1">
        <v>18</v>
      </c>
      <c r="M8" s="1">
        <v>6</v>
      </c>
      <c r="N8" s="1" t="s">
        <v>165</v>
      </c>
      <c r="O8" s="1" t="s">
        <v>146</v>
      </c>
      <c r="P8" s="1" t="s">
        <v>48</v>
      </c>
      <c r="Q8" s="1" t="s">
        <v>54</v>
      </c>
      <c r="R8" s="1">
        <v>18</v>
      </c>
      <c r="S8" s="1">
        <v>6</v>
      </c>
      <c r="T8" s="1" t="s">
        <v>165</v>
      </c>
      <c r="U8" s="1" t="s">
        <v>146</v>
      </c>
      <c r="V8" s="1" t="s">
        <v>48</v>
      </c>
      <c r="W8" s="1" t="s">
        <v>54</v>
      </c>
      <c r="X8" s="1">
        <v>18</v>
      </c>
      <c r="Y8" s="1">
        <v>6</v>
      </c>
      <c r="Z8" s="1"/>
      <c r="AA8" s="1"/>
      <c r="AB8" s="1"/>
      <c r="AC8" s="1"/>
      <c r="AD8" s="1"/>
      <c r="AE8" s="1"/>
      <c r="AF8" s="1" t="s">
        <v>165</v>
      </c>
      <c r="AG8" s="1" t="s">
        <v>146</v>
      </c>
      <c r="AH8" s="1" t="s">
        <v>48</v>
      </c>
      <c r="AI8" s="1" t="s">
        <v>54</v>
      </c>
      <c r="AJ8" s="1">
        <v>18</v>
      </c>
      <c r="AK8" s="1">
        <v>6</v>
      </c>
      <c r="AL8" s="1" t="s">
        <v>165</v>
      </c>
      <c r="AM8" s="1" t="s">
        <v>146</v>
      </c>
      <c r="AN8" s="1" t="s">
        <v>48</v>
      </c>
      <c r="AO8" s="1" t="s">
        <v>54</v>
      </c>
      <c r="AP8" s="1">
        <v>18</v>
      </c>
      <c r="AQ8" s="1">
        <v>6</v>
      </c>
      <c r="AR8" s="1"/>
      <c r="AS8" s="1"/>
      <c r="AT8" s="1"/>
      <c r="AU8" s="1"/>
      <c r="AV8" s="1"/>
      <c r="AW8" s="1"/>
      <c r="AX8" s="1"/>
      <c r="AY8" s="1"/>
      <c r="AZ8" s="1"/>
      <c r="BA8" s="1"/>
      <c r="BB8" s="1"/>
      <c r="BC8" s="1"/>
      <c r="BD8" s="1" t="s">
        <v>165</v>
      </c>
      <c r="BE8" s="1" t="s">
        <v>146</v>
      </c>
      <c r="BF8" s="1" t="s">
        <v>48</v>
      </c>
      <c r="BG8" s="1" t="s">
        <v>54</v>
      </c>
      <c r="BH8" s="1">
        <v>18</v>
      </c>
      <c r="BI8" s="1">
        <v>6</v>
      </c>
    </row>
    <row r="9" spans="1:61" ht="45" customHeight="1">
      <c r="A9" s="4"/>
      <c r="B9" s="1" t="s">
        <v>37</v>
      </c>
      <c r="C9" s="3" t="s">
        <v>65</v>
      </c>
      <c r="D9" s="1" t="s">
        <v>48</v>
      </c>
      <c r="E9" s="1" t="s">
        <v>49</v>
      </c>
      <c r="F9" s="1">
        <v>16</v>
      </c>
      <c r="G9" s="1">
        <v>6</v>
      </c>
      <c r="H9" s="1" t="s">
        <v>37</v>
      </c>
      <c r="I9" s="3" t="s">
        <v>65</v>
      </c>
      <c r="J9" s="1" t="s">
        <v>48</v>
      </c>
      <c r="K9" s="1" t="s">
        <v>49</v>
      </c>
      <c r="L9" s="1">
        <v>16</v>
      </c>
      <c r="M9" s="1">
        <v>6</v>
      </c>
      <c r="N9" s="1" t="s">
        <v>37</v>
      </c>
      <c r="O9" s="3" t="s">
        <v>65</v>
      </c>
      <c r="P9" s="1" t="s">
        <v>48</v>
      </c>
      <c r="Q9" s="1" t="s">
        <v>49</v>
      </c>
      <c r="R9" s="1">
        <v>16</v>
      </c>
      <c r="S9" s="1">
        <v>6</v>
      </c>
      <c r="T9" s="1" t="s">
        <v>37</v>
      </c>
      <c r="U9" s="3" t="s">
        <v>65</v>
      </c>
      <c r="V9" s="1" t="s">
        <v>48</v>
      </c>
      <c r="W9" s="1" t="s">
        <v>49</v>
      </c>
      <c r="X9" s="1">
        <v>16</v>
      </c>
      <c r="Y9" s="1">
        <v>6</v>
      </c>
      <c r="Z9" s="1"/>
      <c r="AA9" s="1"/>
      <c r="AB9" s="1"/>
      <c r="AC9" s="1"/>
      <c r="AD9" s="1"/>
      <c r="AE9" s="1"/>
      <c r="AF9" s="1" t="s">
        <v>37</v>
      </c>
      <c r="AG9" s="3" t="s">
        <v>65</v>
      </c>
      <c r="AH9" s="1" t="s">
        <v>48</v>
      </c>
      <c r="AI9" s="1" t="s">
        <v>49</v>
      </c>
      <c r="AJ9" s="1">
        <v>16</v>
      </c>
      <c r="AK9" s="1">
        <v>6</v>
      </c>
      <c r="AL9" s="1" t="s">
        <v>37</v>
      </c>
      <c r="AM9" s="3" t="s">
        <v>65</v>
      </c>
      <c r="AN9" s="1" t="s">
        <v>48</v>
      </c>
      <c r="AO9" s="1" t="s">
        <v>49</v>
      </c>
      <c r="AP9" s="1">
        <v>16</v>
      </c>
      <c r="AQ9" s="1">
        <v>6</v>
      </c>
      <c r="AR9" s="1"/>
      <c r="AS9" s="1"/>
      <c r="AT9" s="1"/>
      <c r="AU9" s="1"/>
      <c r="AV9" s="1"/>
      <c r="AW9" s="1"/>
      <c r="AX9" s="1"/>
      <c r="AY9" s="1"/>
      <c r="AZ9" s="1"/>
      <c r="BA9" s="1"/>
      <c r="BB9" s="1"/>
      <c r="BC9" s="1"/>
      <c r="BD9" s="1" t="s">
        <v>37</v>
      </c>
      <c r="BE9" s="3" t="s">
        <v>65</v>
      </c>
      <c r="BF9" s="1" t="s">
        <v>48</v>
      </c>
      <c r="BG9" s="1" t="s">
        <v>49</v>
      </c>
      <c r="BH9" s="1">
        <v>16</v>
      </c>
      <c r="BI9" s="1">
        <v>6</v>
      </c>
    </row>
    <row r="10" spans="1:61" ht="45" customHeight="1">
      <c r="A10" s="4" t="s">
        <v>17</v>
      </c>
      <c r="B10" s="1" t="s">
        <v>171</v>
      </c>
      <c r="C10" s="1" t="s">
        <v>173</v>
      </c>
      <c r="D10" s="1" t="s">
        <v>48</v>
      </c>
      <c r="E10" s="1" t="s">
        <v>49</v>
      </c>
      <c r="F10" s="1">
        <v>16</v>
      </c>
      <c r="G10" s="1">
        <v>6</v>
      </c>
      <c r="H10" s="1" t="s">
        <v>18</v>
      </c>
      <c r="I10" s="2" t="s">
        <v>52</v>
      </c>
      <c r="J10" s="1" t="s">
        <v>48</v>
      </c>
      <c r="K10" s="1" t="s">
        <v>49</v>
      </c>
      <c r="L10" s="1">
        <v>16</v>
      </c>
      <c r="M10" s="1">
        <v>4</v>
      </c>
      <c r="N10" s="1" t="s">
        <v>18</v>
      </c>
      <c r="O10" s="2" t="s">
        <v>52</v>
      </c>
      <c r="P10" s="1" t="s">
        <v>48</v>
      </c>
      <c r="Q10" s="1" t="s">
        <v>49</v>
      </c>
      <c r="R10" s="1">
        <v>16</v>
      </c>
      <c r="S10" s="1">
        <v>4</v>
      </c>
      <c r="T10" s="1" t="s">
        <v>18</v>
      </c>
      <c r="U10" s="2" t="s">
        <v>52</v>
      </c>
      <c r="V10" s="1" t="s">
        <v>48</v>
      </c>
      <c r="W10" s="1" t="s">
        <v>49</v>
      </c>
      <c r="X10" s="1">
        <v>16</v>
      </c>
      <c r="Y10" s="1">
        <v>4</v>
      </c>
      <c r="Z10" s="1" t="s">
        <v>18</v>
      </c>
      <c r="AA10" s="2" t="s">
        <v>52</v>
      </c>
      <c r="AB10" s="1" t="s">
        <v>48</v>
      </c>
      <c r="AC10" s="1" t="s">
        <v>49</v>
      </c>
      <c r="AD10" s="1">
        <v>16</v>
      </c>
      <c r="AE10" s="1">
        <v>4</v>
      </c>
      <c r="AF10" s="1" t="s">
        <v>18</v>
      </c>
      <c r="AG10" s="2" t="s">
        <v>52</v>
      </c>
      <c r="AH10" s="1" t="s">
        <v>48</v>
      </c>
      <c r="AI10" s="1" t="s">
        <v>49</v>
      </c>
      <c r="AJ10" s="1">
        <v>16</v>
      </c>
      <c r="AK10" s="1">
        <v>4</v>
      </c>
      <c r="AL10" s="1" t="s">
        <v>18</v>
      </c>
      <c r="AM10" s="2" t="s">
        <v>52</v>
      </c>
      <c r="AN10" s="1" t="s">
        <v>48</v>
      </c>
      <c r="AO10" s="1" t="s">
        <v>49</v>
      </c>
      <c r="AP10" s="1">
        <v>16</v>
      </c>
      <c r="AQ10" s="1">
        <v>4</v>
      </c>
      <c r="AR10" s="1" t="s">
        <v>18</v>
      </c>
      <c r="AS10" s="2" t="s">
        <v>52</v>
      </c>
      <c r="AT10" s="1" t="s">
        <v>48</v>
      </c>
      <c r="AU10" s="1" t="s">
        <v>49</v>
      </c>
      <c r="AV10" s="1">
        <v>16</v>
      </c>
      <c r="AW10" s="1">
        <v>4</v>
      </c>
      <c r="AX10" s="1" t="s">
        <v>18</v>
      </c>
      <c r="AY10" s="2" t="s">
        <v>52</v>
      </c>
      <c r="AZ10" s="1" t="s">
        <v>48</v>
      </c>
      <c r="BA10" s="1" t="s">
        <v>49</v>
      </c>
      <c r="BB10" s="1">
        <v>16</v>
      </c>
      <c r="BC10" s="1">
        <v>4</v>
      </c>
      <c r="BD10" s="1" t="s">
        <v>18</v>
      </c>
      <c r="BE10" s="2" t="s">
        <v>52</v>
      </c>
      <c r="BF10" s="1" t="s">
        <v>48</v>
      </c>
      <c r="BG10" s="1" t="s">
        <v>49</v>
      </c>
      <c r="BH10" s="1">
        <v>16</v>
      </c>
      <c r="BI10" s="1">
        <v>4</v>
      </c>
    </row>
    <row r="11" spans="1:61" ht="45" customHeight="1">
      <c r="A11" s="4"/>
      <c r="B11" s="1" t="s">
        <v>172</v>
      </c>
      <c r="C11" s="1" t="s">
        <v>174</v>
      </c>
      <c r="D11" s="1" t="s">
        <v>48</v>
      </c>
      <c r="E11" s="1" t="s">
        <v>54</v>
      </c>
      <c r="F11" s="1">
        <v>18</v>
      </c>
      <c r="G11" s="1">
        <v>6</v>
      </c>
      <c r="H11" s="1" t="s">
        <v>19</v>
      </c>
      <c r="I11" s="1" t="s">
        <v>53</v>
      </c>
      <c r="J11" s="1" t="s">
        <v>48</v>
      </c>
      <c r="K11" s="1" t="s">
        <v>54</v>
      </c>
      <c r="L11" s="1">
        <v>18</v>
      </c>
      <c r="M11" s="1">
        <v>4</v>
      </c>
      <c r="N11" s="1" t="s">
        <v>19</v>
      </c>
      <c r="O11" s="1" t="s">
        <v>53</v>
      </c>
      <c r="P11" s="1" t="s">
        <v>48</v>
      </c>
      <c r="Q11" s="1" t="s">
        <v>54</v>
      </c>
      <c r="R11" s="1">
        <v>18</v>
      </c>
      <c r="S11" s="1">
        <v>4</v>
      </c>
      <c r="T11" s="1" t="s">
        <v>19</v>
      </c>
      <c r="U11" s="1" t="s">
        <v>53</v>
      </c>
      <c r="V11" s="1" t="s">
        <v>48</v>
      </c>
      <c r="W11" s="1" t="s">
        <v>54</v>
      </c>
      <c r="X11" s="1">
        <v>18</v>
      </c>
      <c r="Y11" s="1">
        <v>4</v>
      </c>
      <c r="Z11" s="1" t="s">
        <v>19</v>
      </c>
      <c r="AA11" s="1" t="s">
        <v>53</v>
      </c>
      <c r="AB11" s="1" t="s">
        <v>48</v>
      </c>
      <c r="AC11" s="1" t="s">
        <v>54</v>
      </c>
      <c r="AD11" s="1">
        <v>18</v>
      </c>
      <c r="AE11" s="1">
        <v>4</v>
      </c>
      <c r="AF11" s="1" t="s">
        <v>19</v>
      </c>
      <c r="AG11" s="1" t="s">
        <v>53</v>
      </c>
      <c r="AH11" s="1" t="s">
        <v>48</v>
      </c>
      <c r="AI11" s="1" t="s">
        <v>54</v>
      </c>
      <c r="AJ11" s="1">
        <v>18</v>
      </c>
      <c r="AK11" s="1">
        <v>4</v>
      </c>
      <c r="AL11" s="1" t="s">
        <v>19</v>
      </c>
      <c r="AM11" s="1" t="s">
        <v>53</v>
      </c>
      <c r="AN11" s="1" t="s">
        <v>48</v>
      </c>
      <c r="AO11" s="1" t="s">
        <v>54</v>
      </c>
      <c r="AP11" s="1">
        <v>18</v>
      </c>
      <c r="AQ11" s="1">
        <v>4</v>
      </c>
      <c r="AR11" s="1" t="s">
        <v>19</v>
      </c>
      <c r="AS11" s="1" t="s">
        <v>53</v>
      </c>
      <c r="AT11" s="1" t="s">
        <v>48</v>
      </c>
      <c r="AU11" s="1" t="s">
        <v>54</v>
      </c>
      <c r="AV11" s="1">
        <v>18</v>
      </c>
      <c r="AW11" s="1">
        <v>4</v>
      </c>
      <c r="AX11" s="1" t="s">
        <v>19</v>
      </c>
      <c r="AY11" s="1" t="s">
        <v>53</v>
      </c>
      <c r="AZ11" s="1" t="s">
        <v>48</v>
      </c>
      <c r="BA11" s="1" t="s">
        <v>54</v>
      </c>
      <c r="BB11" s="1">
        <v>18</v>
      </c>
      <c r="BC11" s="1">
        <v>4</v>
      </c>
      <c r="BD11" s="1" t="s">
        <v>19</v>
      </c>
      <c r="BE11" s="1" t="s">
        <v>53</v>
      </c>
      <c r="BF11" s="1" t="s">
        <v>48</v>
      </c>
      <c r="BG11" s="1" t="s">
        <v>54</v>
      </c>
      <c r="BH11" s="1">
        <v>18</v>
      </c>
      <c r="BI11" s="1">
        <v>4</v>
      </c>
    </row>
    <row r="12" spans="1:61" ht="45" customHeight="1">
      <c r="A12" s="4"/>
      <c r="B12" s="1" t="s">
        <v>20</v>
      </c>
      <c r="C12" s="1" t="s">
        <v>55</v>
      </c>
      <c r="D12" s="1" t="s">
        <v>48</v>
      </c>
      <c r="E12" s="1" t="s">
        <v>54</v>
      </c>
      <c r="F12" s="1">
        <v>18</v>
      </c>
      <c r="G12" s="1">
        <v>7</v>
      </c>
      <c r="H12" s="1" t="s">
        <v>20</v>
      </c>
      <c r="I12" s="1" t="s">
        <v>55</v>
      </c>
      <c r="J12" s="1" t="s">
        <v>48</v>
      </c>
      <c r="K12" s="1" t="s">
        <v>54</v>
      </c>
      <c r="L12" s="1">
        <v>18</v>
      </c>
      <c r="M12" s="1">
        <v>7</v>
      </c>
      <c r="N12" s="1" t="s">
        <v>20</v>
      </c>
      <c r="O12" s="1" t="s">
        <v>55</v>
      </c>
      <c r="P12" s="1" t="s">
        <v>48</v>
      </c>
      <c r="Q12" s="1" t="s">
        <v>54</v>
      </c>
      <c r="R12" s="1">
        <v>18</v>
      </c>
      <c r="S12" s="1">
        <v>7</v>
      </c>
      <c r="T12" s="1" t="s">
        <v>20</v>
      </c>
      <c r="U12" s="1" t="s">
        <v>55</v>
      </c>
      <c r="V12" s="1" t="s">
        <v>48</v>
      </c>
      <c r="W12" s="1" t="s">
        <v>54</v>
      </c>
      <c r="X12" s="1">
        <v>18</v>
      </c>
      <c r="Y12" s="1">
        <v>7</v>
      </c>
      <c r="Z12" s="1" t="s">
        <v>20</v>
      </c>
      <c r="AA12" s="1" t="s">
        <v>55</v>
      </c>
      <c r="AB12" s="1" t="s">
        <v>48</v>
      </c>
      <c r="AC12" s="1" t="s">
        <v>54</v>
      </c>
      <c r="AD12" s="1">
        <v>18</v>
      </c>
      <c r="AE12" s="1">
        <v>7</v>
      </c>
      <c r="AF12" s="1" t="s">
        <v>20</v>
      </c>
      <c r="AG12" s="1" t="s">
        <v>55</v>
      </c>
      <c r="AH12" s="1" t="s">
        <v>48</v>
      </c>
      <c r="AI12" s="1" t="s">
        <v>54</v>
      </c>
      <c r="AJ12" s="1">
        <v>18</v>
      </c>
      <c r="AK12" s="1">
        <v>7</v>
      </c>
      <c r="AL12" s="1" t="s">
        <v>20</v>
      </c>
      <c r="AM12" s="1" t="s">
        <v>55</v>
      </c>
      <c r="AN12" s="1" t="s">
        <v>48</v>
      </c>
      <c r="AO12" s="1" t="s">
        <v>54</v>
      </c>
      <c r="AP12" s="1">
        <v>18</v>
      </c>
      <c r="AQ12" s="1">
        <v>7</v>
      </c>
      <c r="AR12" s="1" t="s">
        <v>20</v>
      </c>
      <c r="AS12" s="1" t="s">
        <v>55</v>
      </c>
      <c r="AT12" s="1" t="s">
        <v>48</v>
      </c>
      <c r="AU12" s="1" t="s">
        <v>54</v>
      </c>
      <c r="AV12" s="1">
        <v>18</v>
      </c>
      <c r="AW12" s="1">
        <v>7</v>
      </c>
      <c r="AX12" s="1" t="s">
        <v>20</v>
      </c>
      <c r="AY12" s="1" t="s">
        <v>55</v>
      </c>
      <c r="AZ12" s="1" t="s">
        <v>48</v>
      </c>
      <c r="BA12" s="1" t="s">
        <v>54</v>
      </c>
      <c r="BB12" s="1">
        <v>18</v>
      </c>
      <c r="BC12" s="1">
        <v>7</v>
      </c>
      <c r="BD12" s="1" t="s">
        <v>20</v>
      </c>
      <c r="BE12" s="1" t="s">
        <v>55</v>
      </c>
      <c r="BF12" s="1" t="s">
        <v>48</v>
      </c>
      <c r="BG12" s="1" t="s">
        <v>54</v>
      </c>
      <c r="BH12" s="1">
        <v>18</v>
      </c>
      <c r="BI12" s="1">
        <v>7</v>
      </c>
    </row>
    <row r="13" spans="1:61" ht="45" customHeight="1">
      <c r="A13" s="4"/>
      <c r="B13" s="1" t="s">
        <v>162</v>
      </c>
      <c r="C13" s="1" t="s">
        <v>56</v>
      </c>
      <c r="D13" s="1" t="s">
        <v>48</v>
      </c>
      <c r="E13" s="1" t="s">
        <v>54</v>
      </c>
      <c r="F13" s="1">
        <v>18</v>
      </c>
      <c r="G13" s="1">
        <v>4</v>
      </c>
      <c r="H13" s="1" t="s">
        <v>162</v>
      </c>
      <c r="I13" s="1" t="s">
        <v>56</v>
      </c>
      <c r="J13" s="1" t="s">
        <v>48</v>
      </c>
      <c r="K13" s="1" t="s">
        <v>54</v>
      </c>
      <c r="L13" s="1">
        <v>18</v>
      </c>
      <c r="M13" s="1">
        <v>4</v>
      </c>
      <c r="N13" s="1" t="s">
        <v>162</v>
      </c>
      <c r="O13" s="1" t="s">
        <v>56</v>
      </c>
      <c r="P13" s="1" t="s">
        <v>48</v>
      </c>
      <c r="Q13" s="1" t="s">
        <v>54</v>
      </c>
      <c r="R13" s="1">
        <v>18</v>
      </c>
      <c r="S13" s="1">
        <v>4</v>
      </c>
      <c r="T13" s="1" t="s">
        <v>162</v>
      </c>
      <c r="U13" s="1" t="s">
        <v>56</v>
      </c>
      <c r="V13" s="1" t="s">
        <v>48</v>
      </c>
      <c r="W13" s="1" t="s">
        <v>54</v>
      </c>
      <c r="X13" s="1">
        <v>18</v>
      </c>
      <c r="Y13" s="1">
        <v>4</v>
      </c>
      <c r="Z13" s="1" t="s">
        <v>162</v>
      </c>
      <c r="AA13" s="1" t="s">
        <v>56</v>
      </c>
      <c r="AB13" s="1" t="s">
        <v>48</v>
      </c>
      <c r="AC13" s="1" t="s">
        <v>54</v>
      </c>
      <c r="AD13" s="1">
        <v>18</v>
      </c>
      <c r="AE13" s="1">
        <v>4</v>
      </c>
      <c r="AF13" s="1" t="s">
        <v>162</v>
      </c>
      <c r="AG13" s="1" t="s">
        <v>56</v>
      </c>
      <c r="AH13" s="1" t="s">
        <v>48</v>
      </c>
      <c r="AI13" s="1" t="s">
        <v>54</v>
      </c>
      <c r="AJ13" s="1">
        <v>18</v>
      </c>
      <c r="AK13" s="1">
        <v>4</v>
      </c>
      <c r="AL13" s="1" t="s">
        <v>162</v>
      </c>
      <c r="AM13" s="1" t="s">
        <v>56</v>
      </c>
      <c r="AN13" s="1" t="s">
        <v>48</v>
      </c>
      <c r="AO13" s="1" t="s">
        <v>54</v>
      </c>
      <c r="AP13" s="1">
        <v>18</v>
      </c>
      <c r="AQ13" s="1">
        <v>4</v>
      </c>
      <c r="AR13" s="1" t="s">
        <v>162</v>
      </c>
      <c r="AS13" s="1" t="s">
        <v>56</v>
      </c>
      <c r="AT13" s="1" t="s">
        <v>48</v>
      </c>
      <c r="AU13" s="1" t="s">
        <v>54</v>
      </c>
      <c r="AV13" s="1">
        <v>18</v>
      </c>
      <c r="AW13" s="1">
        <v>4</v>
      </c>
      <c r="AX13" s="1" t="s">
        <v>162</v>
      </c>
      <c r="AY13" s="1" t="s">
        <v>56</v>
      </c>
      <c r="AZ13" s="1" t="s">
        <v>48</v>
      </c>
      <c r="BA13" s="1" t="s">
        <v>54</v>
      </c>
      <c r="BB13" s="1">
        <v>18</v>
      </c>
      <c r="BC13" s="1">
        <v>4</v>
      </c>
      <c r="BD13" s="1" t="s">
        <v>162</v>
      </c>
      <c r="BE13" s="1" t="s">
        <v>56</v>
      </c>
      <c r="BF13" s="1" t="s">
        <v>48</v>
      </c>
      <c r="BG13" s="1" t="s">
        <v>54</v>
      </c>
      <c r="BH13" s="1">
        <v>18</v>
      </c>
      <c r="BI13" s="1">
        <v>4</v>
      </c>
    </row>
    <row r="14" spans="1:61" ht="45" customHeight="1">
      <c r="A14" s="4"/>
      <c r="B14" s="1" t="s">
        <v>163</v>
      </c>
      <c r="C14" s="1" t="s">
        <v>164</v>
      </c>
      <c r="D14" s="1" t="s">
        <v>48</v>
      </c>
      <c r="E14" s="1" t="s">
        <v>54</v>
      </c>
      <c r="F14" s="1">
        <v>18</v>
      </c>
      <c r="G14" s="1">
        <v>4</v>
      </c>
      <c r="H14" s="1" t="s">
        <v>163</v>
      </c>
      <c r="I14" s="1" t="s">
        <v>164</v>
      </c>
      <c r="J14" s="1" t="s">
        <v>48</v>
      </c>
      <c r="K14" s="1" t="s">
        <v>54</v>
      </c>
      <c r="L14" s="1">
        <v>18</v>
      </c>
      <c r="M14" s="1">
        <v>4</v>
      </c>
      <c r="N14" s="1" t="s">
        <v>163</v>
      </c>
      <c r="O14" s="1" t="s">
        <v>164</v>
      </c>
      <c r="P14" s="1" t="s">
        <v>48</v>
      </c>
      <c r="Q14" s="1" t="s">
        <v>54</v>
      </c>
      <c r="R14" s="1">
        <v>18</v>
      </c>
      <c r="S14" s="1">
        <v>4</v>
      </c>
      <c r="T14" s="1" t="s">
        <v>163</v>
      </c>
      <c r="U14" s="1" t="s">
        <v>164</v>
      </c>
      <c r="V14" s="1" t="s">
        <v>48</v>
      </c>
      <c r="W14" s="1" t="s">
        <v>54</v>
      </c>
      <c r="X14" s="1">
        <v>18</v>
      </c>
      <c r="Y14" s="1">
        <v>4</v>
      </c>
      <c r="Z14" s="1" t="s">
        <v>163</v>
      </c>
      <c r="AA14" s="1" t="s">
        <v>164</v>
      </c>
      <c r="AB14" s="1" t="s">
        <v>48</v>
      </c>
      <c r="AC14" s="1" t="s">
        <v>54</v>
      </c>
      <c r="AD14" s="1">
        <v>18</v>
      </c>
      <c r="AE14" s="1">
        <v>4</v>
      </c>
      <c r="AF14" s="1" t="s">
        <v>163</v>
      </c>
      <c r="AG14" s="1" t="s">
        <v>164</v>
      </c>
      <c r="AH14" s="1" t="s">
        <v>48</v>
      </c>
      <c r="AI14" s="1" t="s">
        <v>54</v>
      </c>
      <c r="AJ14" s="1">
        <v>18</v>
      </c>
      <c r="AK14" s="1">
        <v>4</v>
      </c>
      <c r="AL14" s="1" t="s">
        <v>163</v>
      </c>
      <c r="AM14" s="1" t="s">
        <v>164</v>
      </c>
      <c r="AN14" s="1" t="s">
        <v>48</v>
      </c>
      <c r="AO14" s="1" t="s">
        <v>54</v>
      </c>
      <c r="AP14" s="1">
        <v>18</v>
      </c>
      <c r="AQ14" s="1">
        <v>4</v>
      </c>
      <c r="AR14" s="1" t="s">
        <v>163</v>
      </c>
      <c r="AS14" s="1" t="s">
        <v>164</v>
      </c>
      <c r="AT14" s="1" t="s">
        <v>48</v>
      </c>
      <c r="AU14" s="1" t="s">
        <v>54</v>
      </c>
      <c r="AV14" s="1">
        <v>18</v>
      </c>
      <c r="AW14" s="1">
        <v>4</v>
      </c>
      <c r="AX14" s="1" t="s">
        <v>163</v>
      </c>
      <c r="AY14" s="1" t="s">
        <v>164</v>
      </c>
      <c r="AZ14" s="1" t="s">
        <v>48</v>
      </c>
      <c r="BA14" s="1" t="s">
        <v>54</v>
      </c>
      <c r="BB14" s="1">
        <v>18</v>
      </c>
      <c r="BC14" s="1">
        <v>4</v>
      </c>
      <c r="BD14" s="1" t="s">
        <v>163</v>
      </c>
      <c r="BE14" s="1" t="s">
        <v>164</v>
      </c>
      <c r="BF14" s="1" t="s">
        <v>48</v>
      </c>
      <c r="BG14" s="1" t="s">
        <v>54</v>
      </c>
      <c r="BH14" s="1">
        <v>18</v>
      </c>
      <c r="BI14" s="1">
        <v>4</v>
      </c>
    </row>
    <row r="15" spans="1:61" ht="45" customHeight="1">
      <c r="A15" s="4"/>
      <c r="B15" s="1" t="s">
        <v>21</v>
      </c>
      <c r="C15" s="1" t="s">
        <v>57</v>
      </c>
      <c r="D15" s="1" t="s">
        <v>48</v>
      </c>
      <c r="E15" s="1" t="s">
        <v>54</v>
      </c>
      <c r="F15" s="1">
        <v>18</v>
      </c>
      <c r="G15" s="1">
        <v>4</v>
      </c>
      <c r="H15" s="1" t="s">
        <v>21</v>
      </c>
      <c r="I15" s="1" t="s">
        <v>57</v>
      </c>
      <c r="J15" s="1" t="s">
        <v>48</v>
      </c>
      <c r="K15" s="1" t="s">
        <v>54</v>
      </c>
      <c r="L15" s="1">
        <v>18</v>
      </c>
      <c r="M15" s="1">
        <v>4</v>
      </c>
      <c r="N15" s="1" t="s">
        <v>21</v>
      </c>
      <c r="O15" s="1" t="s">
        <v>57</v>
      </c>
      <c r="P15" s="1" t="s">
        <v>48</v>
      </c>
      <c r="Q15" s="1" t="s">
        <v>54</v>
      </c>
      <c r="R15" s="1">
        <v>18</v>
      </c>
      <c r="S15" s="1">
        <v>4</v>
      </c>
      <c r="T15" s="1" t="s">
        <v>21</v>
      </c>
      <c r="U15" s="1" t="s">
        <v>57</v>
      </c>
      <c r="V15" s="1" t="s">
        <v>48</v>
      </c>
      <c r="W15" s="1" t="s">
        <v>54</v>
      </c>
      <c r="X15" s="1">
        <v>18</v>
      </c>
      <c r="Y15" s="1">
        <v>4</v>
      </c>
      <c r="Z15" s="1" t="s">
        <v>21</v>
      </c>
      <c r="AA15" s="1" t="s">
        <v>57</v>
      </c>
      <c r="AB15" s="1" t="s">
        <v>48</v>
      </c>
      <c r="AC15" s="1" t="s">
        <v>54</v>
      </c>
      <c r="AD15" s="1">
        <v>18</v>
      </c>
      <c r="AE15" s="1">
        <v>4</v>
      </c>
      <c r="AF15" s="1" t="s">
        <v>21</v>
      </c>
      <c r="AG15" s="1" t="s">
        <v>57</v>
      </c>
      <c r="AH15" s="1" t="s">
        <v>48</v>
      </c>
      <c r="AI15" s="1" t="s">
        <v>54</v>
      </c>
      <c r="AJ15" s="1">
        <v>18</v>
      </c>
      <c r="AK15" s="1">
        <v>4</v>
      </c>
      <c r="AL15" s="1" t="s">
        <v>21</v>
      </c>
      <c r="AM15" s="1" t="s">
        <v>57</v>
      </c>
      <c r="AN15" s="1" t="s">
        <v>48</v>
      </c>
      <c r="AO15" s="1" t="s">
        <v>54</v>
      </c>
      <c r="AP15" s="1">
        <v>18</v>
      </c>
      <c r="AQ15" s="1">
        <v>4</v>
      </c>
      <c r="AR15" s="1" t="s">
        <v>21</v>
      </c>
      <c r="AS15" s="1" t="s">
        <v>57</v>
      </c>
      <c r="AT15" s="1" t="s">
        <v>48</v>
      </c>
      <c r="AU15" s="1" t="s">
        <v>54</v>
      </c>
      <c r="AV15" s="1">
        <v>18</v>
      </c>
      <c r="AW15" s="1">
        <v>4</v>
      </c>
      <c r="AX15" s="1" t="s">
        <v>21</v>
      </c>
      <c r="AY15" s="1" t="s">
        <v>57</v>
      </c>
      <c r="AZ15" s="1" t="s">
        <v>48</v>
      </c>
      <c r="BA15" s="1" t="s">
        <v>54</v>
      </c>
      <c r="BB15" s="1">
        <v>18</v>
      </c>
      <c r="BC15" s="1">
        <v>4</v>
      </c>
      <c r="BD15" s="1" t="s">
        <v>21</v>
      </c>
      <c r="BE15" s="1" t="s">
        <v>57</v>
      </c>
      <c r="BF15" s="1" t="s">
        <v>48</v>
      </c>
      <c r="BG15" s="1" t="s">
        <v>54</v>
      </c>
      <c r="BH15" s="1">
        <v>18</v>
      </c>
      <c r="BI15" s="1">
        <v>4</v>
      </c>
    </row>
    <row r="16" spans="1:61" ht="45" customHeight="1">
      <c r="A16" s="4" t="s">
        <v>22</v>
      </c>
      <c r="B16" s="1" t="s">
        <v>23</v>
      </c>
      <c r="C16" s="3" t="s">
        <v>58</v>
      </c>
      <c r="D16" s="1" t="s">
        <v>48</v>
      </c>
      <c r="E16" s="1" t="s">
        <v>49</v>
      </c>
      <c r="F16" s="1">
        <v>16</v>
      </c>
      <c r="G16" s="1">
        <v>4</v>
      </c>
      <c r="H16" s="1"/>
      <c r="I16" s="1"/>
      <c r="J16" s="1"/>
      <c r="K16" s="1"/>
      <c r="L16" s="1"/>
      <c r="M16" s="1"/>
      <c r="N16" s="1"/>
      <c r="O16" s="1"/>
      <c r="P16" s="1"/>
      <c r="Q16" s="1"/>
      <c r="R16" s="1"/>
      <c r="S16" s="1"/>
      <c r="T16" s="1" t="s">
        <v>32</v>
      </c>
      <c r="U16" s="3" t="s">
        <v>61</v>
      </c>
      <c r="V16" s="1" t="s">
        <v>48</v>
      </c>
      <c r="W16" s="1" t="s">
        <v>54</v>
      </c>
      <c r="X16" s="1">
        <v>16</v>
      </c>
      <c r="Y16" s="1">
        <v>6</v>
      </c>
      <c r="Z16" s="1"/>
      <c r="AA16" s="1"/>
      <c r="AB16" s="1"/>
      <c r="AC16" s="1"/>
      <c r="AD16" s="1"/>
      <c r="AE16" s="1"/>
      <c r="AF16" s="1"/>
      <c r="AG16" s="1"/>
      <c r="AH16" s="1"/>
      <c r="AI16" s="1"/>
      <c r="AJ16" s="1"/>
      <c r="AK16" s="1"/>
      <c r="AL16" s="1"/>
      <c r="AM16" s="1"/>
      <c r="AN16" s="1"/>
      <c r="AO16" s="1"/>
      <c r="AP16" s="1"/>
      <c r="AQ16" s="1"/>
      <c r="AR16" s="1"/>
      <c r="AS16" s="1"/>
      <c r="AT16" s="1"/>
      <c r="AU16" s="1"/>
      <c r="AV16" s="1"/>
      <c r="AW16" s="1"/>
      <c r="AX16" s="1" t="s">
        <v>36</v>
      </c>
      <c r="AY16" s="3" t="s">
        <v>64</v>
      </c>
      <c r="AZ16" s="1" t="s">
        <v>48</v>
      </c>
      <c r="BA16" s="1" t="s">
        <v>49</v>
      </c>
      <c r="BB16" s="1">
        <v>16</v>
      </c>
      <c r="BC16" s="1">
        <v>4</v>
      </c>
    </row>
    <row r="17" spans="1:55" ht="45" customHeight="1">
      <c r="A17" s="4"/>
      <c r="B17" s="1" t="s">
        <v>24</v>
      </c>
      <c r="C17" s="3" t="s">
        <v>59</v>
      </c>
      <c r="D17" s="1" t="s">
        <v>48</v>
      </c>
      <c r="E17" s="1" t="s">
        <v>49</v>
      </c>
      <c r="F17" s="1">
        <v>16</v>
      </c>
      <c r="G17" s="1">
        <v>4</v>
      </c>
      <c r="H17" s="1"/>
      <c r="I17" s="1"/>
      <c r="J17" s="1"/>
      <c r="K17" s="1"/>
      <c r="L17" s="1"/>
      <c r="M17" s="1"/>
      <c r="N17" s="1"/>
      <c r="O17" s="1"/>
      <c r="P17" s="1"/>
      <c r="Q17" s="1"/>
      <c r="R17" s="1"/>
      <c r="S17" s="1"/>
      <c r="T17" s="1" t="s">
        <v>33</v>
      </c>
      <c r="U17" s="3" t="s">
        <v>62</v>
      </c>
      <c r="V17" s="1" t="s">
        <v>48</v>
      </c>
      <c r="W17" s="1" t="s">
        <v>54</v>
      </c>
      <c r="X17" s="1">
        <v>16</v>
      </c>
      <c r="Y17" s="1">
        <v>4</v>
      </c>
      <c r="Z17" s="1"/>
      <c r="AA17" s="1"/>
      <c r="AB17" s="1"/>
      <c r="AC17" s="1"/>
      <c r="AD17" s="1"/>
      <c r="AE17" s="1"/>
      <c r="AF17" s="1"/>
      <c r="AG17" s="1"/>
      <c r="AH17" s="1"/>
      <c r="AI17" s="1"/>
      <c r="AJ17" s="1"/>
      <c r="AK17" s="1"/>
      <c r="AL17" s="1"/>
      <c r="AM17" s="1"/>
      <c r="AN17" s="1"/>
      <c r="AO17" s="1"/>
      <c r="AP17" s="1"/>
      <c r="AQ17" s="1"/>
      <c r="AR17" s="1"/>
      <c r="AS17" s="1"/>
      <c r="AT17" s="1"/>
      <c r="AU17" s="1"/>
      <c r="AV17" s="1"/>
      <c r="AW17" s="1"/>
      <c r="AX17" s="1" t="s">
        <v>165</v>
      </c>
      <c r="AY17" s="1" t="s">
        <v>146</v>
      </c>
      <c r="AZ17" s="1" t="s">
        <v>48</v>
      </c>
      <c r="BA17" s="1" t="s">
        <v>49</v>
      </c>
      <c r="BB17" s="1">
        <v>18</v>
      </c>
      <c r="BC17" s="1">
        <v>4</v>
      </c>
    </row>
    <row r="18" spans="1:55" ht="45" customHeight="1">
      <c r="A18" s="4"/>
      <c r="H18" s="1"/>
      <c r="I18" s="1"/>
      <c r="J18" s="1"/>
      <c r="K18" s="1"/>
      <c r="L18" s="1"/>
      <c r="M18" s="1"/>
      <c r="N18" s="1"/>
      <c r="O18" s="1"/>
      <c r="P18" s="1"/>
      <c r="Q18" s="1"/>
      <c r="R18" s="1"/>
      <c r="S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t="s">
        <v>37</v>
      </c>
      <c r="AY18" s="3" t="s">
        <v>65</v>
      </c>
      <c r="AZ18" s="1" t="s">
        <v>48</v>
      </c>
      <c r="BA18" s="1" t="s">
        <v>49</v>
      </c>
      <c r="BB18" s="1">
        <v>16</v>
      </c>
      <c r="BC18" s="1">
        <v>6</v>
      </c>
    </row>
    <row r="19" spans="1:55" ht="45" customHeight="1">
      <c r="A19" s="4" t="s">
        <v>25</v>
      </c>
      <c r="B19" s="1" t="s">
        <v>26</v>
      </c>
      <c r="C19" s="1" t="s">
        <v>60</v>
      </c>
      <c r="D19" s="1" t="s">
        <v>48</v>
      </c>
      <c r="E19" s="1" t="s">
        <v>49</v>
      </c>
      <c r="F19" s="1">
        <v>18</v>
      </c>
      <c r="G19" s="1">
        <v>4</v>
      </c>
      <c r="H19" s="1"/>
      <c r="I19" s="1"/>
      <c r="J19" s="1"/>
      <c r="K19" s="1"/>
      <c r="L19" s="1"/>
      <c r="M19" s="1"/>
      <c r="N19" s="1"/>
      <c r="O19" s="1"/>
      <c r="P19" s="1"/>
      <c r="Q19" s="1"/>
      <c r="R19" s="1"/>
      <c r="S19" s="1"/>
      <c r="T19" s="1"/>
      <c r="U19" s="1"/>
      <c r="V19" s="1"/>
      <c r="W19" s="1"/>
      <c r="X19" s="1"/>
      <c r="Y19" s="1"/>
      <c r="Z19" s="1" t="s">
        <v>34</v>
      </c>
      <c r="AA19" s="1" t="s">
        <v>63</v>
      </c>
      <c r="AB19" s="1" t="s">
        <v>48</v>
      </c>
      <c r="AC19" s="1" t="s">
        <v>49</v>
      </c>
      <c r="AD19" s="1">
        <v>18</v>
      </c>
      <c r="AE19" s="1">
        <v>6</v>
      </c>
      <c r="AF19" s="1"/>
      <c r="AG19" s="1"/>
      <c r="AH19" s="1"/>
      <c r="AI19" s="1"/>
      <c r="AJ19" s="1"/>
      <c r="AK19" s="1"/>
      <c r="AL19" s="1"/>
      <c r="AM19" s="1"/>
      <c r="AN19" s="1"/>
      <c r="AO19" s="1"/>
      <c r="AP19" s="1"/>
      <c r="AQ19" s="1"/>
      <c r="AR19" s="1" t="s">
        <v>35</v>
      </c>
      <c r="AS19" s="1" t="s">
        <v>47</v>
      </c>
      <c r="AT19" s="1" t="s">
        <v>48</v>
      </c>
      <c r="AU19" s="1" t="s">
        <v>49</v>
      </c>
      <c r="AV19" s="1">
        <v>18</v>
      </c>
      <c r="AW19" s="1">
        <v>5</v>
      </c>
      <c r="AX19" s="1" t="s">
        <v>38</v>
      </c>
      <c r="AY19" s="1" t="s">
        <v>66</v>
      </c>
      <c r="AZ19" s="1" t="s">
        <v>48</v>
      </c>
      <c r="BA19" s="1" t="s">
        <v>54</v>
      </c>
      <c r="BB19" s="1">
        <v>18</v>
      </c>
      <c r="BC19" s="1">
        <v>3</v>
      </c>
    </row>
    <row r="20" spans="1:55" ht="45" customHeight="1">
      <c r="A20" s="4"/>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t="s">
        <v>143</v>
      </c>
      <c r="AY20" s="1" t="s">
        <v>144</v>
      </c>
      <c r="AZ20" s="1" t="s">
        <v>48</v>
      </c>
      <c r="BA20" s="1" t="s">
        <v>54</v>
      </c>
      <c r="BB20" s="1">
        <v>18</v>
      </c>
      <c r="BC20" s="1">
        <v>3</v>
      </c>
    </row>
    <row r="21" spans="1:55" ht="45" customHeight="1">
      <c r="A21" s="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t="s">
        <v>145</v>
      </c>
      <c r="AY21" s="1" t="s">
        <v>146</v>
      </c>
      <c r="AZ21" s="1" t="s">
        <v>48</v>
      </c>
      <c r="BA21" s="1" t="s">
        <v>54</v>
      </c>
      <c r="BB21" s="1">
        <v>18</v>
      </c>
      <c r="BC21" s="1">
        <v>4</v>
      </c>
    </row>
    <row r="22" spans="1:55" ht="45" customHeight="1">
      <c r="A22" s="4"/>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t="s">
        <v>39</v>
      </c>
      <c r="AY22" s="1" t="s">
        <v>67</v>
      </c>
      <c r="AZ22" s="1" t="s">
        <v>48</v>
      </c>
      <c r="BA22" s="1" t="s">
        <v>49</v>
      </c>
      <c r="BB22" s="1">
        <v>18</v>
      </c>
      <c r="BC22" s="1">
        <v>5</v>
      </c>
    </row>
    <row r="23" spans="1:55" ht="45" customHeight="1">
      <c r="A23" s="4"/>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row>
    <row r="24" spans="1:55" ht="45" customHeight="1">
      <c r="A24" s="5" t="s">
        <v>27</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row>
    <row r="25" spans="1:55" ht="45" customHeight="1">
      <c r="A25" s="4"/>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row>
    <row r="26" spans="1:55" ht="45" customHeight="1">
      <c r="A26" s="4" t="s">
        <v>28</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row>
    <row r="27" spans="1:55" ht="45" customHeight="1">
      <c r="A27" s="4" t="s">
        <v>29</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row>
    <row r="28" spans="1:55" ht="45" customHeight="1">
      <c r="A28" s="4"/>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row>
    <row r="29" spans="1:55" ht="45" customHeight="1">
      <c r="A29" s="4"/>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row>
    <row r="30" spans="1:55" ht="45" customHeight="1">
      <c r="A30" s="4"/>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row>
    <row r="31" spans="1:55" ht="45" customHeight="1">
      <c r="A31" s="4" t="s">
        <v>30</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row>
    <row r="32" spans="1:55" ht="45" customHeight="1">
      <c r="A32" s="4"/>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row>
    <row r="33" spans="1:55" ht="45" customHeight="1">
      <c r="A33" s="4"/>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row>
    <row r="34" spans="1:55" ht="45" customHeight="1">
      <c r="A34" s="4"/>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row>
    <row r="35" spans="1:55" ht="45" customHeight="1">
      <c r="A35" s="4" t="s">
        <v>31</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row>
    <row r="36" spans="1:55" ht="45" customHeight="1">
      <c r="A36" s="4"/>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row>
    <row r="37" spans="1:55" ht="45" customHeight="1">
      <c r="A37" s="4"/>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row>
  </sheetData>
  <mergeCells count="30">
    <mergeCell ref="AR2:AW2"/>
    <mergeCell ref="AX1:BC1"/>
    <mergeCell ref="AX2:BC2"/>
    <mergeCell ref="T3:Y3"/>
    <mergeCell ref="Z3:AE3"/>
    <mergeCell ref="AF3:AK3"/>
    <mergeCell ref="AL3:AQ3"/>
    <mergeCell ref="AR3:AW3"/>
    <mergeCell ref="B1:G1"/>
    <mergeCell ref="H1:M1"/>
    <mergeCell ref="B2:G2"/>
    <mergeCell ref="B3:G3"/>
    <mergeCell ref="H2:M2"/>
    <mergeCell ref="H3:M3"/>
    <mergeCell ref="BD1:BI1"/>
    <mergeCell ref="BD2:BI2"/>
    <mergeCell ref="BD3:BI3"/>
    <mergeCell ref="N1:S1"/>
    <mergeCell ref="N2:S2"/>
    <mergeCell ref="N3:S3"/>
    <mergeCell ref="T1:Y1"/>
    <mergeCell ref="T2:Y2"/>
    <mergeCell ref="Z1:AE1"/>
    <mergeCell ref="Z2:AE2"/>
    <mergeCell ref="AF1:AK1"/>
    <mergeCell ref="AF2:AK2"/>
    <mergeCell ref="AX3:BC3"/>
    <mergeCell ref="AL1:AQ1"/>
    <mergeCell ref="AL2:AQ2"/>
    <mergeCell ref="AR1:AW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E m N W V 4 e S e C K j A A A A 9 g A A A B I A H A B D b 2 5 m a W c v U G F j a 2 F n Z S 5 4 b W w g o h g A K K A U A A A A A A A A A A A A A A A A A A A A A A A A A A A A h Y + 9 D o I w G E V f h X S n f y 6 G f J R B 3 S Q x M T G u T a n Q A M X Q Y n k 3 B x / J V x C j q J v j P f c M 9 9 6 v N 8 j G t o k u u n e m s y l i m K J I W 9 U V x p Y p G v w p X q J M w E 6 q W p Y 6 m m T r k t E V K a q 8 P y e E h B B w W O C u L w m n l J F j v t 2 r S r c S f W T z X 4 6 N d V 5 a p Z G A w 2 u M 4 J h x h j n l m A K Z I e T G f o W p p 8 / 2 B 8 J q a P z Q a 1 H o e L 0 B M k c g 7 w / i A V B L A w Q U A A I A C A A S Y 1 Z 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E m N W V y i K R 7 g O A A A A E Q A A A B M A H A B G b 3 J t d W x h c y 9 T Z W N 0 a W 9 u M S 5 t I K I Y A C i g F A A A A A A A A A A A A A A A A A A A A A A A A A A A A C t O T S 7 J z M 9 T C I b Q h t Y A U E s B A i 0 A F A A C A A g A E m N W V 4 e S e C K j A A A A 9 g A A A B I A A A A A A A A A A A A A A A A A A A A A A E N v b m Z p Z y 9 Q Y W N r Y W d l L n h t b F B L A Q I t A B Q A A g A I A B J j V l c P y u m r p A A A A O k A A A A T A A A A A A A A A A A A A A A A A O 8 A A A B b Q 2 9 u d G V u d F 9 U e X B l c 1 0 u e G 1 s U E s B A i 0 A F A A C A A g A E m N W V 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C J X r r O t H d l F g P z Q o 2 v 3 J 3 U A A A A A A g A A A A A A E G Y A A A A B A A A g A A A A J K k C G k u J V 3 i j H P x D Q H 2 5 p v m k 3 s e f / 1 D t 6 a l u h 5 + z g R M A A A A A D o A A A A A C A A A g A A A A O w A 3 0 5 G Y d L h O W m c D X 8 F S T h T 1 W u T r H 1 6 x F j 6 S P 6 I S p l J Q A A A A S Z s F d E O D 0 Z I D X 7 + 2 L D q z 6 s f m 4 Z d h 5 0 5 G D E / P U U f U g c p g 9 c Z d q C d 7 e Z G U K 3 Y C L r f 1 T Y M Y 0 U x x Q Q Z 2 Y + I 6 1 F k E s m c H u 9 7 C Y d E 6 i w a 6 8 1 t v 2 g 5 A A A A A F U H K 0 j I S W S d g I w s G a z G 9 r k d z 4 1 b k 3 x L y K o q l N 5 q y X h D h y H W k P w I 6 O 0 d d 9 n 5 y L x 2 b E t Z Z a S N u / R 4 M 7 a e W k J 4 x r A = = < / D a t a M a s h u p > 
</file>

<file path=customXml/itemProps1.xml><?xml version="1.0" encoding="utf-8"?>
<ds:datastoreItem xmlns:ds="http://schemas.openxmlformats.org/officeDocument/2006/customXml" ds:itemID="{1B7BEA81-3C29-47CE-90F1-493F5AEC88A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32</vt:i4>
      </vt:variant>
    </vt:vector>
  </HeadingPairs>
  <TitlesOfParts>
    <vt:vector size="35" baseType="lpstr">
      <vt:lpstr>Dokument</vt:lpstr>
      <vt:lpstr>Funktionen</vt:lpstr>
      <vt:lpstr>Vertiefungen</vt:lpstr>
      <vt:lpstr>AdapDyna</vt:lpstr>
      <vt:lpstr>AdapEtit</vt:lpstr>
      <vt:lpstr>AdapMaschinenbau</vt:lpstr>
      <vt:lpstr>AdapMikro</vt:lpstr>
      <vt:lpstr>AeroDyna</vt:lpstr>
      <vt:lpstr>AeroMikro</vt:lpstr>
      <vt:lpstr>AllDyna</vt:lpstr>
      <vt:lpstr>AllMikro</vt:lpstr>
      <vt:lpstr>AMDyna</vt:lpstr>
      <vt:lpstr>AMMaschinenbau</vt:lpstr>
      <vt:lpstr>AMMikro</vt:lpstr>
      <vt:lpstr>Bitte_Semester_auswählen</vt:lpstr>
      <vt:lpstr>Dokument!Druckbereich</vt:lpstr>
      <vt:lpstr>ESDyna</vt:lpstr>
      <vt:lpstr>ESEtit</vt:lpstr>
      <vt:lpstr>ESMikro</vt:lpstr>
      <vt:lpstr>FluidDyna</vt:lpstr>
      <vt:lpstr>FluidMikro</vt:lpstr>
      <vt:lpstr>MDDyna</vt:lpstr>
      <vt:lpstr>MDMikro</vt:lpstr>
      <vt:lpstr>MSDyna</vt:lpstr>
      <vt:lpstr>MSEtit</vt:lpstr>
      <vt:lpstr>MSMikro</vt:lpstr>
      <vt:lpstr>RobotikDyna</vt:lpstr>
      <vt:lpstr>RobotikMikro</vt:lpstr>
      <vt:lpstr>SaCDyna</vt:lpstr>
      <vt:lpstr>SaCErsatzEins</vt:lpstr>
      <vt:lpstr>SaCErsatzZwei</vt:lpstr>
      <vt:lpstr>SaCMaschinenbau</vt:lpstr>
      <vt:lpstr>SaCMikro</vt:lpstr>
      <vt:lpstr>Semester</vt:lpstr>
      <vt:lpstr>Systemdynamik_und_Regelungstechnik_III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Lukas Kowalsky</dc:creator>
  <cp:lastModifiedBy>Mike Löbert</cp:lastModifiedBy>
  <cp:lastPrinted>2022-11-01T17:33:18Z</cp:lastPrinted>
  <dcterms:created xsi:type="dcterms:W3CDTF">2015-06-05T18:19:34Z</dcterms:created>
  <dcterms:modified xsi:type="dcterms:W3CDTF">2024-07-13T22:19:30Z</dcterms:modified>
</cp:coreProperties>
</file>